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xr:revisionPtr revIDLastSave="0" documentId="8_{E6766DB0-38AE-4BAE-A703-90C235504D04}" xr6:coauthVersionLast="47" xr6:coauthVersionMax="47" xr10:uidLastSave="{00000000-0000-0000-0000-000000000000}"/>
  <bookViews>
    <workbookView xWindow="28680" yWindow="-120" windowWidth="29040" windowHeight="15840" xr2:uid="{8589CC9C-2193-4270-8635-4BCE14A7F597}"/>
  </bookViews>
  <sheets>
    <sheet name="BCE" sheetId="1" r:id="rId1"/>
    <sheet name="PL" sheetId="2" r:id="rId2"/>
    <sheet name="BCE Cons" sheetId="3" r:id="rId3"/>
    <sheet name="PL Cons" sheetId="4" r:id="rId4"/>
  </sheets>
  <definedNames>
    <definedName name="_xlnm.Print_Area" localSheetId="0">BCE!$A$5:$K$124</definedName>
    <definedName name="_xlnm.Print_Area" localSheetId="2">'BCE Cons'!$A$5:$J$123</definedName>
    <definedName name="_xlnm.Print_Area" localSheetId="1">PL!$A$1:$K$78</definedName>
    <definedName name="_xlnm.Print_Area" localSheetId="3">'PL Cons'!$A$1:$J$75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4" l="1"/>
  <c r="I53" i="4"/>
  <c r="J48" i="4"/>
  <c r="I48" i="4"/>
  <c r="J39" i="4"/>
  <c r="I39" i="4"/>
  <c r="J31" i="4"/>
  <c r="I31" i="4"/>
  <c r="J27" i="4"/>
  <c r="I27" i="4"/>
  <c r="J24" i="4"/>
  <c r="I24" i="4"/>
  <c r="J19" i="4"/>
  <c r="I19" i="4"/>
  <c r="J13" i="4"/>
  <c r="I13" i="4"/>
  <c r="I45" i="4" s="1"/>
  <c r="B2" i="4"/>
  <c r="J56" i="4" l="1"/>
  <c r="J45" i="4"/>
  <c r="J58" i="4" s="1"/>
  <c r="J63" i="4" s="1"/>
  <c r="J70" i="4" s="1"/>
  <c r="I56" i="4"/>
  <c r="I58" i="4" s="1"/>
  <c r="I63" i="4" s="1"/>
  <c r="I70" i="4" s="1"/>
</calcChain>
</file>

<file path=xl/sharedStrings.xml><?xml version="1.0" encoding="utf-8"?>
<sst xmlns="http://schemas.openxmlformats.org/spreadsheetml/2006/main" count="399" uniqueCount="187">
  <si>
    <t>Griño Ecologic, S.A.</t>
  </si>
  <si>
    <t>BALANCE DE SITUACIÓN INTERMEDIO A 30 DE JUNIO DE 2021</t>
  </si>
  <si>
    <t>ACTIVO</t>
  </si>
  <si>
    <t>NOTAS</t>
  </si>
  <si>
    <t>A) ACTIVO NO CORRIENTE</t>
  </si>
  <si>
    <t>I. Inmovilizado intangible</t>
  </si>
  <si>
    <t>4.</t>
  </si>
  <si>
    <t>Fondo de comercio</t>
  </si>
  <si>
    <t>5.</t>
  </si>
  <si>
    <t>Aplicaciones informáticas</t>
  </si>
  <si>
    <t>9.</t>
  </si>
  <si>
    <t>Otro Inmovilizado intangible</t>
  </si>
  <si>
    <t>II. Inmovilizado material</t>
  </si>
  <si>
    <t>1.</t>
  </si>
  <si>
    <t>Terrenos y construcciones</t>
  </si>
  <si>
    <t>2.</t>
  </si>
  <si>
    <t>Instalaciones técnicas y otro inmovilizado material</t>
  </si>
  <si>
    <t>3.</t>
  </si>
  <si>
    <t>Inmovilizado en curso y anticipos</t>
  </si>
  <si>
    <t>IV. Inversiones en empresas del grupo y asociadas a largo</t>
  </si>
  <si>
    <t xml:space="preserve">     plazo</t>
  </si>
  <si>
    <t>Instrumentos de patrimonio</t>
  </si>
  <si>
    <t>Créditos a empresas</t>
  </si>
  <si>
    <t>V. Inversiones financieras a largo plazo</t>
  </si>
  <si>
    <t>7, 17</t>
  </si>
  <si>
    <t>Derivados</t>
  </si>
  <si>
    <t>Otros activos financieros</t>
  </si>
  <si>
    <t>VI. Activos por impuesto diferido</t>
  </si>
  <si>
    <t>B) ACTIVO CORRIENTE</t>
  </si>
  <si>
    <t>II. Existencias</t>
  </si>
  <si>
    <t>Comerciales</t>
  </si>
  <si>
    <t>Materias primas y otros aprovisionamientos</t>
  </si>
  <si>
    <t>6.</t>
  </si>
  <si>
    <t>Anticipos a proveedores</t>
  </si>
  <si>
    <t>III. Deudores comerciales y otras cuentas a cobrar</t>
  </si>
  <si>
    <t>Clientes por ventas y prestaciones de servicios</t>
  </si>
  <si>
    <t>Clientes, empresas del grupo y asociadas</t>
  </si>
  <si>
    <t>Personal</t>
  </si>
  <si>
    <t>Activos por impuesto corriente</t>
  </si>
  <si>
    <t>Otros créditos con las Administraciones Públicas</t>
  </si>
  <si>
    <t>IV. Inversiones en empresas del grupo y asoc. a corto plazo</t>
  </si>
  <si>
    <t>V. Inversiones financieras a corto plazo</t>
  </si>
  <si>
    <t>VI. Periodificaciones a corto plazo</t>
  </si>
  <si>
    <t>VII. Efectivo y otros activos líquidos equivalentes</t>
  </si>
  <si>
    <t>Tesorería</t>
  </si>
  <si>
    <t>TOTAL ACTIVO (A + B)</t>
  </si>
  <si>
    <t>PATRIMONIO NETO Y PASIVO</t>
  </si>
  <si>
    <t>A) PATRIMONIO NETO</t>
  </si>
  <si>
    <t>A-1) Fondos propios</t>
  </si>
  <si>
    <t>7.5</t>
  </si>
  <si>
    <t>I.</t>
  </si>
  <si>
    <t>Capital</t>
  </si>
  <si>
    <t>Capital escriturado</t>
  </si>
  <si>
    <t>II.</t>
  </si>
  <si>
    <t>Prima de emisión</t>
  </si>
  <si>
    <t>III.</t>
  </si>
  <si>
    <t>Reservas</t>
  </si>
  <si>
    <t>Legal y estatutarias</t>
  </si>
  <si>
    <t>Otras reservas</t>
  </si>
  <si>
    <t>IV.</t>
  </si>
  <si>
    <t>(Acciones y participaciones en patrimonio propias)</t>
  </si>
  <si>
    <t>V.</t>
  </si>
  <si>
    <t>Resultados de ejercicios anteriores</t>
  </si>
  <si>
    <t>(Resultados negativos de ejercicios anteriores)</t>
  </si>
  <si>
    <t>VII.</t>
  </si>
  <si>
    <t>Resultado del ejercicio</t>
  </si>
  <si>
    <t>A-2) Ajustes por cambios de valor</t>
  </si>
  <si>
    <t>IV. Diferencia de conversión</t>
  </si>
  <si>
    <t>A-3) Subvenciones, donaciones y legados recibidos</t>
  </si>
  <si>
    <t>B) PASIVO NO CORRIENTE</t>
  </si>
  <si>
    <t>II. Deudas a largo plazo</t>
  </si>
  <si>
    <t>Deudas con entidades de crédito</t>
  </si>
  <si>
    <t>Acreedores por arrendamiento financiero</t>
  </si>
  <si>
    <t>Otros pasivos financieros</t>
  </si>
  <si>
    <t>III. Deudas con empresas del grupo y asoc. a largo plazo</t>
  </si>
  <si>
    <t>IV. Pasivos por impuesto diferido</t>
  </si>
  <si>
    <t>C) PASIVO CORRIENTE</t>
  </si>
  <si>
    <t>II. Provisiones a corto plazo</t>
  </si>
  <si>
    <t>III. Deudas a corto plazo</t>
  </si>
  <si>
    <t>Deudas con entidades de crédito.</t>
  </si>
  <si>
    <t>IV. Deudas con empresas del grupo y asoc. a corto plazo</t>
  </si>
  <si>
    <t>V. Acreedores comerciales y otras cuentas a pagar</t>
  </si>
  <si>
    <t>Proveedores</t>
  </si>
  <si>
    <t>Proveedores, empresas del grupo y asociadas</t>
  </si>
  <si>
    <t>Acreedores varios</t>
  </si>
  <si>
    <t>Personal (remuneraciones pendientes de pago)</t>
  </si>
  <si>
    <t>Otras deudas con las Administraciones Públicas</t>
  </si>
  <si>
    <t>TOTAL PATRIMONIO NETO Y PASIVO (A + B + C)</t>
  </si>
  <si>
    <t xml:space="preserve">CUENTA DE PÉRDIDAS Y GANANCIAS INTERMEDIA CORRESPONDIENTE AL PERÍODO DE </t>
  </si>
  <si>
    <t>SEIS MESES TERMINADO EL 30 DE JUNIO DE 2021</t>
  </si>
  <si>
    <t>BR</t>
  </si>
  <si>
    <t>BR:PAR</t>
  </si>
  <si>
    <t>A) OPERACIONES CONTINUADAS</t>
  </si>
  <si>
    <t>1. Importe neto de la cifra de negocios</t>
  </si>
  <si>
    <t>a)</t>
  </si>
  <si>
    <t>Ventas</t>
  </si>
  <si>
    <t>b)</t>
  </si>
  <si>
    <t>Prestaciones de servicios</t>
  </si>
  <si>
    <t>3. Trabajos realizados por la empresa para su activo</t>
  </si>
  <si>
    <t>4. Aprovisionamientos</t>
  </si>
  <si>
    <t>Consumo de mercaderías</t>
  </si>
  <si>
    <t>11.a</t>
  </si>
  <si>
    <t>Consumo de materias primas y otras materias consum.</t>
  </si>
  <si>
    <t>11.b</t>
  </si>
  <si>
    <t>c)</t>
  </si>
  <si>
    <t>Trabajos realizados por otras empresas</t>
  </si>
  <si>
    <t>5. Otros ingresos de explotación</t>
  </si>
  <si>
    <t>Ingresos accesorios y otros de gestión corriente</t>
  </si>
  <si>
    <t>6. Gastos de personal</t>
  </si>
  <si>
    <t>Sueldos, salarios y asimilados</t>
  </si>
  <si>
    <t>Cargas sociales</t>
  </si>
  <si>
    <t>11.c</t>
  </si>
  <si>
    <t>7. Otros gastos de explotación</t>
  </si>
  <si>
    <t>Servicios exteriores</t>
  </si>
  <si>
    <t>Tributos</t>
  </si>
  <si>
    <t>Pérdidas,deterioro y variación de prov. por ops. ciales.</t>
  </si>
  <si>
    <t>7.e</t>
  </si>
  <si>
    <t>8. Amortización del inmovilizado</t>
  </si>
  <si>
    <t>4, 5</t>
  </si>
  <si>
    <t>9. Imputación de subvenciones de inm. no financiero y otras</t>
  </si>
  <si>
    <t>4, 14</t>
  </si>
  <si>
    <t>11. Deterioro y resultado por enajenaciones del inmovilizado</t>
  </si>
  <si>
    <t>Deterioros y pérdidas</t>
  </si>
  <si>
    <t>4. l</t>
  </si>
  <si>
    <t>Resultados por enajenaciones y otras</t>
  </si>
  <si>
    <t>13. Otros resultados</t>
  </si>
  <si>
    <t>A.1)</t>
  </si>
  <si>
    <t>RESULTADO DE EXPLOTACIÓN</t>
  </si>
  <si>
    <t>14. Ingresos financieros</t>
  </si>
  <si>
    <t>De valores negociables y otros instrumentos financieros</t>
  </si>
  <si>
    <t>b1) De empresas del grupo y asociadas</t>
  </si>
  <si>
    <t>b2) De terceros</t>
  </si>
  <si>
    <t>15. Gastos financieros</t>
  </si>
  <si>
    <t>Por deudas con empresas del grupo y asociadas</t>
  </si>
  <si>
    <t>Por deudas con terceros</t>
  </si>
  <si>
    <t>18. Det. y resultado por enajenaciones de instr. financieros</t>
  </si>
  <si>
    <t>A.2)</t>
  </si>
  <si>
    <t>RESULTADO FINANCIERO</t>
  </si>
  <si>
    <t>A.3)</t>
  </si>
  <si>
    <t>RESULTADO ANTES DE IMPUESTOS</t>
  </si>
  <si>
    <t>20. Impuesto sobre beneficios</t>
  </si>
  <si>
    <t>A.4)</t>
  </si>
  <si>
    <t>RESULTADO PROCEDENTE DE ACT. CONTINUADAS</t>
  </si>
  <si>
    <t>B) OPERACIONES INTERRUMPIDAS</t>
  </si>
  <si>
    <t>21. Resultado del ejercicio proced.ope.interrump.neto</t>
  </si>
  <si>
    <t>A.5) RESULTADO DEL EJERCICIO</t>
  </si>
  <si>
    <t>BALANCE DE SITUACIÓN CONSOLIDADO</t>
  </si>
  <si>
    <t>Fondo de comercio consolidado</t>
  </si>
  <si>
    <t>Otro inmovilizado intangible</t>
  </si>
  <si>
    <t>IV. Inversiones en empresas del grupo y asociadas a largo plazo</t>
  </si>
  <si>
    <t>10, 20</t>
  </si>
  <si>
    <t>Créditos a empresas del grupo</t>
  </si>
  <si>
    <t xml:space="preserve">Otras inversiones </t>
  </si>
  <si>
    <t>Sociedades puestas en equivalencia</t>
  </si>
  <si>
    <t>Otros deudores</t>
  </si>
  <si>
    <t>Créditos a empresas puestas en equivalencia</t>
  </si>
  <si>
    <t>Otras aportaciones de socios</t>
  </si>
  <si>
    <t>VI.</t>
  </si>
  <si>
    <t>Resultados atribuído a la sociedad dominante</t>
  </si>
  <si>
    <t>(Dividendo a cuenta)</t>
  </si>
  <si>
    <t>VIII.</t>
  </si>
  <si>
    <t>Otros instrumentos de patrimonio neto</t>
  </si>
  <si>
    <t>Activos no corrientes y pasivos vinculados,mantenidos para la venta</t>
  </si>
  <si>
    <t>Diferencia de conversión</t>
  </si>
  <si>
    <t>A-4) Socios externos</t>
  </si>
  <si>
    <t>III. Deudas con empresas del grupo y asociadas a largo plazo.</t>
  </si>
  <si>
    <t>Otras deudas</t>
  </si>
  <si>
    <t>Proveedores, sociedades puestas en equivalencia</t>
  </si>
  <si>
    <t>Otros acreedores</t>
  </si>
  <si>
    <t>Personal (remuneraciones pendientes de pago).</t>
  </si>
  <si>
    <t>Otras deudas con las Administraciones Públicas.</t>
  </si>
  <si>
    <t>CUENTA DE PÉRDIDAS Y GANANCIAS CONSOLIDADO</t>
  </si>
  <si>
    <t>CUENTA DE PÉRDIDAS Y GANANCIAS CONSOLIDADA</t>
  </si>
  <si>
    <t>14.a</t>
  </si>
  <si>
    <t>14.b</t>
  </si>
  <si>
    <t>14.c</t>
  </si>
  <si>
    <t>Pérdidas,deterioro y variación de prov. por operaciones comerciales.</t>
  </si>
  <si>
    <t>Otros gastos de gestión corriente</t>
  </si>
  <si>
    <t>4, 7, 8</t>
  </si>
  <si>
    <t>14. Otros resultados</t>
  </si>
  <si>
    <t>15. Ingresos financieros</t>
  </si>
  <si>
    <t>16. Gastos financieros</t>
  </si>
  <si>
    <t>19. Det. y resultado por enajenaciones de instr. financieros</t>
  </si>
  <si>
    <t>24. Impuesto sobre beneficios</t>
  </si>
  <si>
    <t>25. Resultado del ejercicio proced.ope.interrump.neto</t>
  </si>
  <si>
    <t>Resultado atribuido a la sociedad dominante</t>
  </si>
  <si>
    <t>Resultado atribuído a socieos externos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</si>
</sst>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\(#,##0\);\-\-"/>
    <numFmt numFmtId="165" formatCode="#,##0_);\(#,##0\)"/>
    <numFmt numFmtId="166" formatCode="#,##0.00;\(#,##0.00\);\-\-"/>
    <numFmt numFmtId="167" formatCode="0.00000%"/>
  </numFmts>
  <fonts count="11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4"/>
      <color rgb="FF409DAD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9DAD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409DAD"/>
      </left>
      <right/>
      <top style="thin">
        <color rgb="FF409DAD"/>
      </top>
      <bottom style="thin">
        <color rgb="FF409DAD"/>
      </bottom>
      <diagonal/>
    </border>
    <border>
      <left/>
      <right/>
      <top style="thin">
        <color rgb="FF409DAD"/>
      </top>
      <bottom style="thin">
        <color rgb="FF409DAD"/>
      </bottom>
      <diagonal/>
    </border>
    <border>
      <left/>
      <right style="thin">
        <color rgb="FF409DAD"/>
      </right>
      <top style="thin">
        <color rgb="FF409DAD"/>
      </top>
      <bottom style="thin">
        <color rgb="FF409DAD"/>
      </bottom>
      <diagonal/>
    </border>
    <border>
      <left style="thin">
        <color rgb="FF409DAD"/>
      </left>
      <right style="thin">
        <color rgb="FF409DAD"/>
      </right>
      <top style="thin">
        <color rgb="FF409DAD"/>
      </top>
      <bottom style="thin">
        <color rgb="FF409DAD"/>
      </bottom>
      <diagonal/>
    </border>
    <border>
      <left style="thin">
        <color rgb="FF409DAD"/>
      </left>
      <right/>
      <top/>
      <bottom/>
      <diagonal/>
    </border>
    <border>
      <left/>
      <right style="thin">
        <color rgb="FF409DAD"/>
      </right>
      <top/>
      <bottom/>
      <diagonal/>
    </border>
    <border>
      <left style="thin">
        <color rgb="FF409DAD"/>
      </left>
      <right style="thin">
        <color rgb="FF409DAD"/>
      </right>
      <top/>
      <bottom/>
      <diagonal/>
    </border>
    <border>
      <left style="thin">
        <color rgb="FF409DAD"/>
      </left>
      <right style="thin">
        <color rgb="FF409DAD"/>
      </right>
      <top style="thin">
        <color rgb="FF409DAD"/>
      </top>
      <bottom/>
      <diagonal/>
    </border>
    <border>
      <left style="thin">
        <color rgb="FF409DAD"/>
      </left>
      <right/>
      <top/>
      <bottom style="thin">
        <color rgb="FF409DAD"/>
      </bottom>
      <diagonal/>
    </border>
    <border>
      <left/>
      <right/>
      <top/>
      <bottom style="thin">
        <color rgb="FF409DAD"/>
      </bottom>
      <diagonal/>
    </border>
    <border>
      <left/>
      <right style="thin">
        <color rgb="FF409DAD"/>
      </right>
      <top/>
      <bottom style="thin">
        <color rgb="FF409DAD"/>
      </bottom>
      <diagonal/>
    </border>
    <border>
      <left style="thin">
        <color rgb="FF409DAD"/>
      </left>
      <right style="thin">
        <color rgb="FF409DAD"/>
      </right>
      <top/>
      <bottom style="thin">
        <color rgb="FF409DAD"/>
      </bottom>
      <diagonal/>
    </border>
    <border>
      <left style="thin">
        <color rgb="FF409DAD"/>
      </left>
      <right/>
      <top style="thin">
        <color rgb="FF409DAD"/>
      </top>
      <bottom/>
      <diagonal/>
    </border>
    <border>
      <left/>
      <right/>
      <top style="thin">
        <color rgb="FF409DAD"/>
      </top>
      <bottom/>
      <diagonal/>
    </border>
    <border>
      <left/>
      <right style="thin">
        <color rgb="FF409DAD"/>
      </right>
      <top style="thin">
        <color rgb="FF409DAD"/>
      </top>
      <bottom/>
      <diagonal/>
    </border>
    <border>
      <left style="medium">
        <color rgb="FF409DAD"/>
      </left>
      <right/>
      <top style="medium">
        <color rgb="FF409DAD"/>
      </top>
      <bottom style="medium">
        <color rgb="FF409DAD"/>
      </bottom>
      <diagonal/>
    </border>
    <border>
      <left/>
      <right/>
      <top style="medium">
        <color rgb="FF409DAD"/>
      </top>
      <bottom style="medium">
        <color rgb="FF409DAD"/>
      </bottom>
      <diagonal/>
    </border>
    <border>
      <left/>
      <right style="medium">
        <color rgb="FF409DAD"/>
      </right>
      <top style="medium">
        <color rgb="FF409DAD"/>
      </top>
      <bottom style="medium">
        <color rgb="FF409DAD"/>
      </bottom>
      <diagonal/>
    </border>
    <border>
      <left style="medium">
        <color rgb="FF409DAD"/>
      </left>
      <right style="medium">
        <color rgb="FF409DAD"/>
      </right>
      <top style="medium">
        <color rgb="FF409DAD"/>
      </top>
      <bottom style="medium">
        <color rgb="FF409DAD"/>
      </bottom>
      <diagonal/>
    </border>
  </borders>
  <cellStyleXfs count="2">
    <xf numFmtId="0" fontId="0" fillId="0" borderId="0"/>
    <xf numFmtId="165" fontId="1" fillId="0" borderId="0"/>
  </cellStyleXfs>
  <cellXfs count="128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0" borderId="0" xfId="0" applyFont="1"/>
    <xf numFmtId="0" fontId="4" fillId="2" borderId="0" xfId="0" applyFont="1" applyFill="1"/>
    <xf numFmtId="0" fontId="2" fillId="2" borderId="0" xfId="0" applyFont="1" applyFill="1" applyAlignment="1">
      <alignment horizontal="center"/>
    </xf>
    <xf numFmtId="0" fontId="5" fillId="3" borderId="1" xfId="0" applyFont="1" applyFill="1" applyBorder="1"/>
    <xf numFmtId="0" fontId="6" fillId="3" borderId="2" xfId="0" applyFont="1" applyFill="1" applyBorder="1"/>
    <xf numFmtId="0" fontId="5" fillId="3" borderId="2" xfId="0" applyFont="1" applyFill="1" applyBorder="1"/>
    <xf numFmtId="0" fontId="6" fillId="3" borderId="2" xfId="0" applyFont="1" applyFill="1" applyBorder="1" applyAlignment="1">
      <alignment horizontal="center"/>
    </xf>
    <xf numFmtId="14" fontId="6" fillId="3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 horizontal="center"/>
    </xf>
    <xf numFmtId="0" fontId="2" fillId="0" borderId="1" xfId="0" applyFont="1" applyBorder="1"/>
    <xf numFmtId="0" fontId="3" fillId="0" borderId="2" xfId="0" applyFont="1" applyBorder="1"/>
    <xf numFmtId="0" fontId="2" fillId="0" borderId="2" xfId="0" applyFont="1" applyBorder="1"/>
    <xf numFmtId="3" fontId="3" fillId="2" borderId="3" xfId="0" applyNumberFormat="1" applyFont="1" applyFill="1" applyBorder="1"/>
    <xf numFmtId="164" fontId="3" fillId="2" borderId="4" xfId="0" applyNumberFormat="1" applyFont="1" applyFill="1" applyBorder="1"/>
    <xf numFmtId="0" fontId="2" fillId="0" borderId="5" xfId="0" applyFont="1" applyBorder="1"/>
    <xf numFmtId="0" fontId="2" fillId="0" borderId="6" xfId="0" applyFont="1" applyBorder="1"/>
    <xf numFmtId="3" fontId="2" fillId="2" borderId="7" xfId="0" applyNumberFormat="1" applyFont="1" applyFill="1" applyBorder="1"/>
    <xf numFmtId="164" fontId="2" fillId="2" borderId="8" xfId="0" applyNumberFormat="1" applyFont="1" applyFill="1" applyBorder="1"/>
    <xf numFmtId="164" fontId="2" fillId="2" borderId="0" xfId="0" applyNumberFormat="1" applyFont="1" applyFill="1"/>
    <xf numFmtId="0" fontId="3" fillId="0" borderId="5" xfId="0" applyFont="1" applyBorder="1"/>
    <xf numFmtId="3" fontId="3" fillId="2" borderId="7" xfId="0" applyNumberFormat="1" applyFont="1" applyFill="1" applyBorder="1" applyAlignment="1">
      <alignment horizontal="center"/>
    </xf>
    <xf numFmtId="164" fontId="3" fillId="2" borderId="7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right"/>
    </xf>
    <xf numFmtId="3" fontId="2" fillId="2" borderId="7" xfId="0" applyNumberFormat="1" applyFont="1" applyFill="1" applyBorder="1" applyAlignment="1">
      <alignment horizontal="center"/>
    </xf>
    <xf numFmtId="164" fontId="2" fillId="2" borderId="7" xfId="0" applyNumberFormat="1" applyFont="1" applyFill="1" applyBorder="1"/>
    <xf numFmtId="0" fontId="3" fillId="0" borderId="5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3" fontId="2" fillId="2" borderId="12" xfId="0" applyNumberFormat="1" applyFont="1" applyFill="1" applyBorder="1"/>
    <xf numFmtId="164" fontId="2" fillId="2" borderId="12" xfId="0" applyNumberFormat="1" applyFont="1" applyFill="1" applyBorder="1"/>
    <xf numFmtId="0" fontId="3" fillId="0" borderId="0" xfId="0" applyFont="1" applyAlignment="1">
      <alignment horizontal="left"/>
    </xf>
    <xf numFmtId="3" fontId="2" fillId="2" borderId="0" xfId="0" applyNumberFormat="1" applyFont="1" applyFill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3" fontId="2" fillId="2" borderId="8" xfId="0" applyNumberFormat="1" applyFont="1" applyFill="1" applyBorder="1"/>
    <xf numFmtId="3" fontId="3" fillId="2" borderId="7" xfId="0" applyNumberFormat="1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  <xf numFmtId="3" fontId="3" fillId="2" borderId="16" xfId="0" applyNumberFormat="1" applyFont="1" applyFill="1" applyBorder="1" applyAlignment="1">
      <alignment horizontal="center"/>
    </xf>
    <xf numFmtId="3" fontId="3" fillId="2" borderId="17" xfId="0" applyNumberFormat="1" applyFont="1" applyFill="1" applyBorder="1" applyAlignment="1">
      <alignment horizontal="center"/>
    </xf>
    <xf numFmtId="3" fontId="3" fillId="2" borderId="18" xfId="0" applyNumberFormat="1" applyFont="1" applyFill="1" applyBorder="1" applyAlignment="1">
      <alignment horizontal="center"/>
    </xf>
    <xf numFmtId="164" fontId="3" fillId="2" borderId="19" xfId="0" applyNumberFormat="1" applyFont="1" applyFill="1" applyBorder="1"/>
    <xf numFmtId="0" fontId="3" fillId="0" borderId="0" xfId="0" applyFont="1" applyAlignment="1">
      <alignment horizontal="center"/>
    </xf>
    <xf numFmtId="3" fontId="3" fillId="2" borderId="0" xfId="0" applyNumberFormat="1" applyFont="1" applyFill="1"/>
    <xf numFmtId="0" fontId="3" fillId="4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3" fontId="3" fillId="2" borderId="8" xfId="0" applyNumberFormat="1" applyFont="1" applyFill="1" applyBorder="1"/>
    <xf numFmtId="164" fontId="3" fillId="2" borderId="8" xfId="0" applyNumberFormat="1" applyFont="1" applyFill="1" applyBorder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6" xfId="0" applyFont="1" applyBorder="1"/>
    <xf numFmtId="49" fontId="3" fillId="2" borderId="7" xfId="0" applyNumberFormat="1" applyFont="1" applyFill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 applyAlignment="1">
      <alignment horizontal="left"/>
    </xf>
    <xf numFmtId="0" fontId="3" fillId="0" borderId="10" xfId="0" applyFont="1" applyBorder="1"/>
    <xf numFmtId="0" fontId="3" fillId="0" borderId="11" xfId="0" applyFont="1" applyBorder="1"/>
    <xf numFmtId="3" fontId="3" fillId="2" borderId="12" xfId="0" applyNumberFormat="1" applyFont="1" applyFill="1" applyBorder="1"/>
    <xf numFmtId="164" fontId="3" fillId="2" borderId="12" xfId="0" applyNumberFormat="1" applyFont="1" applyFill="1" applyBorder="1"/>
    <xf numFmtId="0" fontId="2" fillId="2" borderId="9" xfId="0" applyFont="1" applyFill="1" applyBorder="1"/>
    <xf numFmtId="0" fontId="3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3" fontId="2" fillId="0" borderId="0" xfId="0" applyNumberFormat="1" applyFont="1"/>
    <xf numFmtId="3" fontId="3" fillId="0" borderId="0" xfId="0" applyNumberFormat="1" applyFont="1"/>
    <xf numFmtId="3" fontId="7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5" fillId="3" borderId="1" xfId="0" applyNumberFormat="1" applyFont="1" applyFill="1" applyBorder="1"/>
    <xf numFmtId="3" fontId="5" fillId="3" borderId="2" xfId="0" applyNumberFormat="1" applyFont="1" applyFill="1" applyBorder="1"/>
    <xf numFmtId="3" fontId="6" fillId="3" borderId="2" xfId="0" applyNumberFormat="1" applyFont="1" applyFill="1" applyBorder="1" applyAlignment="1">
      <alignment horizontal="center"/>
    </xf>
    <xf numFmtId="14" fontId="6" fillId="3" borderId="3" xfId="0" applyNumberFormat="1" applyFont="1" applyFill="1" applyBorder="1" applyAlignment="1">
      <alignment horizontal="center"/>
    </xf>
    <xf numFmtId="3" fontId="2" fillId="0" borderId="13" xfId="0" applyNumberFormat="1" applyFont="1" applyBorder="1"/>
    <xf numFmtId="3" fontId="2" fillId="0" borderId="14" xfId="0" applyNumberFormat="1" applyFont="1" applyBorder="1"/>
    <xf numFmtId="3" fontId="2" fillId="2" borderId="14" xfId="0" applyNumberFormat="1" applyFont="1" applyFill="1" applyBorder="1"/>
    <xf numFmtId="3" fontId="2" fillId="2" borderId="15" xfId="0" applyNumberFormat="1" applyFont="1" applyFill="1" applyBorder="1"/>
    <xf numFmtId="3" fontId="2" fillId="0" borderId="8" xfId="0" applyNumberFormat="1" applyFont="1" applyBorder="1"/>
    <xf numFmtId="3" fontId="2" fillId="0" borderId="0" xfId="1" applyNumberFormat="1" applyFont="1" applyProtection="1">
      <protection hidden="1"/>
    </xf>
    <xf numFmtId="3" fontId="3" fillId="2" borderId="5" xfId="0" applyNumberFormat="1" applyFont="1" applyFill="1" applyBorder="1" applyAlignment="1">
      <alignment horizontal="right"/>
    </xf>
    <xf numFmtId="3" fontId="8" fillId="2" borderId="0" xfId="0" applyNumberFormat="1" applyFont="1" applyFill="1"/>
    <xf numFmtId="3" fontId="2" fillId="2" borderId="6" xfId="0" applyNumberFormat="1" applyFont="1" applyFill="1" applyBorder="1"/>
    <xf numFmtId="3" fontId="2" fillId="0" borderId="7" xfId="0" applyNumberFormat="1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3" fontId="3" fillId="0" borderId="5" xfId="0" applyNumberFormat="1" applyFont="1" applyBorder="1" applyAlignment="1">
      <alignment horizontal="left"/>
    </xf>
    <xf numFmtId="3" fontId="3" fillId="0" borderId="7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7" xfId="0" applyNumberFormat="1" applyFont="1" applyBorder="1"/>
    <xf numFmtId="3" fontId="2" fillId="0" borderId="7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164" fontId="2" fillId="0" borderId="7" xfId="0" applyNumberFormat="1" applyFont="1" applyBorder="1"/>
    <xf numFmtId="3" fontId="9" fillId="2" borderId="1" xfId="0" applyNumberFormat="1" applyFont="1" applyFill="1" applyBorder="1" applyAlignment="1">
      <alignment horizontal="right"/>
    </xf>
    <xf numFmtId="3" fontId="3" fillId="2" borderId="2" xfId="0" applyNumberFormat="1" applyFont="1" applyFill="1" applyBorder="1"/>
    <xf numFmtId="3" fontId="10" fillId="2" borderId="2" xfId="0" applyNumberFormat="1" applyFont="1" applyFill="1" applyBorder="1"/>
    <xf numFmtId="3" fontId="10" fillId="2" borderId="3" xfId="0" applyNumberFormat="1" applyFont="1" applyFill="1" applyBorder="1"/>
    <xf numFmtId="3" fontId="3" fillId="0" borderId="4" xfId="0" applyNumberFormat="1" applyFont="1" applyBorder="1"/>
    <xf numFmtId="3" fontId="2" fillId="2" borderId="5" xfId="0" applyNumberFormat="1" applyFont="1" applyFill="1" applyBorder="1"/>
    <xf numFmtId="3" fontId="3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left"/>
    </xf>
    <xf numFmtId="3" fontId="9" fillId="2" borderId="9" xfId="0" applyNumberFormat="1" applyFont="1" applyFill="1" applyBorder="1"/>
    <xf numFmtId="3" fontId="2" fillId="2" borderId="10" xfId="0" applyNumberFormat="1" applyFont="1" applyFill="1" applyBorder="1"/>
    <xf numFmtId="3" fontId="10" fillId="2" borderId="10" xfId="0" applyNumberFormat="1" applyFont="1" applyFill="1" applyBorder="1"/>
    <xf numFmtId="3" fontId="10" fillId="2" borderId="11" xfId="0" applyNumberFormat="1" applyFont="1" applyFill="1" applyBorder="1"/>
    <xf numFmtId="3" fontId="3" fillId="0" borderId="12" xfId="0" applyNumberFormat="1" applyFont="1" applyBorder="1"/>
    <xf numFmtId="164" fontId="3" fillId="0" borderId="7" xfId="0" applyNumberFormat="1" applyFont="1" applyBorder="1"/>
    <xf numFmtId="4" fontId="2" fillId="2" borderId="0" xfId="0" applyNumberFormat="1" applyFont="1" applyFill="1"/>
    <xf numFmtId="10" fontId="2" fillId="0" borderId="0" xfId="0" applyNumberFormat="1" applyFont="1"/>
    <xf numFmtId="10" fontId="2" fillId="0" borderId="7" xfId="0" applyNumberFormat="1" applyFont="1" applyBorder="1"/>
    <xf numFmtId="166" fontId="2" fillId="2" borderId="7" xfId="0" applyNumberFormat="1" applyFont="1" applyFill="1" applyBorder="1"/>
    <xf numFmtId="3" fontId="9" fillId="2" borderId="13" xfId="0" applyNumberFormat="1" applyFont="1" applyFill="1" applyBorder="1" applyAlignment="1">
      <alignment horizontal="right"/>
    </xf>
    <xf numFmtId="3" fontId="10" fillId="2" borderId="0" xfId="0" applyNumberFormat="1" applyFont="1" applyFill="1"/>
    <xf numFmtId="3" fontId="10" fillId="2" borderId="6" xfId="0" applyNumberFormat="1" applyFont="1" applyFill="1" applyBorder="1"/>
    <xf numFmtId="3" fontId="9" fillId="2" borderId="9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3" fontId="2" fillId="0" borderId="10" xfId="0" applyNumberFormat="1" applyFont="1" applyBorder="1"/>
    <xf numFmtId="167" fontId="2" fillId="0" borderId="0" xfId="0" applyNumberFormat="1" applyFont="1"/>
  </cellXfs>
  <cellStyles count="2">
    <cellStyle name="Normal" xfId="0" builtinId="0"/>
    <cellStyle name="Normal_V2.01" xfId="1" xr:uid="{5D26DBAF-BAF0-4BC5-8CA4-955B884D03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57E74-5863-4814-B164-A76162477FC5}">
  <sheetPr>
    <pageSetUpPr fitToPage="1"/>
  </sheetPr>
  <dimension ref="A2:J124"/>
  <sheetViews>
    <sheetView showGridLines="0" tabSelected="1" zoomScaleNormal="100" workbookViewId="0">
      <selection activeCell="F18" sqref="F18"/>
    </sheetView>
  </sheetViews>
  <sheetFormatPr baseColWidth="10" defaultColWidth="11.42578125" defaultRowHeight="12.75" x14ac:dyDescent="0.2"/>
  <cols>
    <col min="1" max="1" width="3.42578125" style="1" customWidth="1"/>
    <col min="2" max="2" width="2" style="1" customWidth="1"/>
    <col min="3" max="3" width="3.42578125" style="1" customWidth="1"/>
    <col min="4" max="4" width="3.28515625" style="1" customWidth="1"/>
    <col min="5" max="5" width="11.42578125" style="1" customWidth="1"/>
    <col min="6" max="6" width="16.7109375" style="1" customWidth="1"/>
    <col min="7" max="7" width="18.7109375" style="1" customWidth="1"/>
    <col min="8" max="10" width="15" style="2" customWidth="1"/>
    <col min="11" max="11" width="4.5703125" style="1" customWidth="1"/>
    <col min="12" max="16384" width="11.42578125" style="1"/>
  </cols>
  <sheetData>
    <row r="2" spans="2:10" x14ac:dyDescent="0.2">
      <c r="B2" s="3" t="s">
        <v>0</v>
      </c>
    </row>
    <row r="3" spans="2:10" x14ac:dyDescent="0.2">
      <c r="B3" s="3"/>
    </row>
    <row r="4" spans="2:10" s="4" customFormat="1" ht="18.75" x14ac:dyDescent="0.3">
      <c r="B4" s="4" t="s">
        <v>1</v>
      </c>
      <c r="H4" s="5"/>
      <c r="I4" s="5"/>
      <c r="J4" s="5"/>
    </row>
    <row r="5" spans="2:10" x14ac:dyDescent="0.2">
      <c r="H5" s="6"/>
      <c r="I5" s="6"/>
    </row>
    <row r="6" spans="2:10" x14ac:dyDescent="0.2">
      <c r="B6" s="7"/>
      <c r="C6" s="8" t="s">
        <v>2</v>
      </c>
      <c r="D6" s="9"/>
      <c r="E6" s="9"/>
      <c r="F6" s="9"/>
      <c r="G6" s="9"/>
      <c r="H6" s="10" t="s">
        <v>3</v>
      </c>
      <c r="I6" s="11">
        <v>44377</v>
      </c>
      <c r="J6" s="11">
        <v>44196</v>
      </c>
    </row>
    <row r="7" spans="2:10" x14ac:dyDescent="0.2">
      <c r="H7" s="12"/>
      <c r="I7" s="13"/>
      <c r="J7" s="13"/>
    </row>
    <row r="8" spans="2:10" ht="16.5" customHeight="1" x14ac:dyDescent="0.2">
      <c r="B8" s="14"/>
      <c r="C8" s="15" t="s">
        <v>4</v>
      </c>
      <c r="D8" s="16"/>
      <c r="E8" s="16"/>
      <c r="F8" s="16"/>
      <c r="G8" s="16"/>
      <c r="H8" s="17"/>
      <c r="I8" s="18">
        <v>37142864.029999979</v>
      </c>
      <c r="J8" s="18">
        <v>38834118.390000001</v>
      </c>
    </row>
    <row r="9" spans="2:10" x14ac:dyDescent="0.2">
      <c r="B9" s="19"/>
      <c r="G9" s="20"/>
      <c r="H9" s="21"/>
      <c r="I9" s="22"/>
      <c r="J9" s="22"/>
    </row>
    <row r="10" spans="2:10" x14ac:dyDescent="0.2">
      <c r="B10" s="24"/>
      <c r="C10" s="3" t="s">
        <v>5</v>
      </c>
      <c r="G10" s="20"/>
      <c r="H10" s="25">
        <v>5</v>
      </c>
      <c r="I10" s="26">
        <v>9115686.3199999984</v>
      </c>
      <c r="J10" s="26">
        <v>10175156.16</v>
      </c>
    </row>
    <row r="11" spans="2:10" x14ac:dyDescent="0.2">
      <c r="B11" s="27"/>
      <c r="C11" s="28" t="s">
        <v>6</v>
      </c>
      <c r="D11" s="1" t="s">
        <v>7</v>
      </c>
      <c r="G11" s="20"/>
      <c r="H11" s="29"/>
      <c r="I11" s="30">
        <v>8960373.7299999986</v>
      </c>
      <c r="J11" s="30">
        <v>9955970.8000000007</v>
      </c>
    </row>
    <row r="12" spans="2:10" x14ac:dyDescent="0.2">
      <c r="B12" s="27"/>
      <c r="C12" s="28" t="s">
        <v>8</v>
      </c>
      <c r="D12" s="1" t="s">
        <v>9</v>
      </c>
      <c r="G12" s="20"/>
      <c r="H12" s="21"/>
      <c r="I12" s="30">
        <v>152327.58999999997</v>
      </c>
      <c r="J12" s="30">
        <v>219185.36</v>
      </c>
    </row>
    <row r="13" spans="2:10" x14ac:dyDescent="0.2">
      <c r="B13" s="27"/>
      <c r="C13" s="28" t="s">
        <v>10</v>
      </c>
      <c r="D13" s="1" t="s">
        <v>11</v>
      </c>
      <c r="G13" s="20"/>
      <c r="H13" s="21"/>
      <c r="I13" s="30">
        <v>2985</v>
      </c>
      <c r="J13" s="30">
        <v>0</v>
      </c>
    </row>
    <row r="14" spans="2:10" x14ac:dyDescent="0.2">
      <c r="B14" s="27"/>
      <c r="G14" s="20"/>
      <c r="H14" s="21"/>
      <c r="I14" s="30"/>
      <c r="J14" s="30"/>
    </row>
    <row r="15" spans="2:10" x14ac:dyDescent="0.2">
      <c r="B15" s="31"/>
      <c r="C15" s="3" t="s">
        <v>12</v>
      </c>
      <c r="G15" s="20"/>
      <c r="H15" s="25">
        <v>4</v>
      </c>
      <c r="I15" s="26">
        <v>12067483.019999987</v>
      </c>
      <c r="J15" s="26">
        <v>13137651.970000001</v>
      </c>
    </row>
    <row r="16" spans="2:10" x14ac:dyDescent="0.2">
      <c r="B16" s="27"/>
      <c r="C16" s="28" t="s">
        <v>13</v>
      </c>
      <c r="D16" s="1" t="s">
        <v>14</v>
      </c>
      <c r="G16" s="20"/>
      <c r="H16" s="21"/>
      <c r="I16" s="30">
        <v>1500878.86</v>
      </c>
      <c r="J16" s="30">
        <v>1519087.74</v>
      </c>
    </row>
    <row r="17" spans="2:10" x14ac:dyDescent="0.2">
      <c r="B17" s="27"/>
      <c r="C17" s="28" t="s">
        <v>15</v>
      </c>
      <c r="D17" s="1" t="s">
        <v>16</v>
      </c>
      <c r="G17" s="20"/>
      <c r="H17" s="21"/>
      <c r="I17" s="30">
        <v>9214057.1599999871</v>
      </c>
      <c r="J17" s="30">
        <v>10669243.460000001</v>
      </c>
    </row>
    <row r="18" spans="2:10" x14ac:dyDescent="0.2">
      <c r="B18" s="27"/>
      <c r="C18" s="28" t="s">
        <v>17</v>
      </c>
      <c r="D18" s="1" t="s">
        <v>18</v>
      </c>
      <c r="G18" s="20"/>
      <c r="H18" s="21"/>
      <c r="I18" s="30">
        <v>1352547</v>
      </c>
      <c r="J18" s="30">
        <v>949320.77</v>
      </c>
    </row>
    <row r="19" spans="2:10" x14ac:dyDescent="0.2">
      <c r="B19" s="27"/>
      <c r="G19" s="20"/>
      <c r="H19" s="21"/>
      <c r="I19" s="30"/>
      <c r="J19" s="30"/>
    </row>
    <row r="20" spans="2:10" x14ac:dyDescent="0.2">
      <c r="B20" s="31"/>
      <c r="C20" s="3" t="s">
        <v>19</v>
      </c>
      <c r="G20" s="20"/>
      <c r="H20" s="21"/>
      <c r="I20" s="30"/>
      <c r="J20" s="30"/>
    </row>
    <row r="21" spans="2:10" x14ac:dyDescent="0.2">
      <c r="B21" s="31"/>
      <c r="C21" s="3" t="s">
        <v>20</v>
      </c>
      <c r="G21" s="20"/>
      <c r="H21" s="25">
        <v>7</v>
      </c>
      <c r="I21" s="26">
        <v>13983264.389999999</v>
      </c>
      <c r="J21" s="26">
        <v>13765463.85</v>
      </c>
    </row>
    <row r="22" spans="2:10" x14ac:dyDescent="0.2">
      <c r="B22" s="27"/>
      <c r="C22" s="28" t="s">
        <v>13</v>
      </c>
      <c r="D22" s="1" t="s">
        <v>21</v>
      </c>
      <c r="G22" s="20"/>
      <c r="H22" s="21"/>
      <c r="I22" s="30">
        <v>808603.76</v>
      </c>
      <c r="J22" s="30">
        <v>808603.76</v>
      </c>
    </row>
    <row r="23" spans="2:10" x14ac:dyDescent="0.2">
      <c r="B23" s="27"/>
      <c r="C23" s="28" t="s">
        <v>15</v>
      </c>
      <c r="D23" s="1" t="s">
        <v>22</v>
      </c>
      <c r="G23" s="20"/>
      <c r="H23" s="21"/>
      <c r="I23" s="30">
        <v>13174660.629999999</v>
      </c>
      <c r="J23" s="30">
        <v>12956860.09</v>
      </c>
    </row>
    <row r="24" spans="2:10" x14ac:dyDescent="0.2">
      <c r="B24" s="19"/>
      <c r="G24" s="20"/>
      <c r="H24" s="21"/>
      <c r="I24" s="30"/>
      <c r="J24" s="30"/>
    </row>
    <row r="25" spans="2:10" x14ac:dyDescent="0.2">
      <c r="B25" s="31"/>
      <c r="C25" s="3" t="s">
        <v>23</v>
      </c>
      <c r="G25" s="20"/>
      <c r="H25" s="25" t="s">
        <v>24</v>
      </c>
      <c r="I25" s="26">
        <v>678899.3</v>
      </c>
      <c r="J25" s="26">
        <v>537827.80000000005</v>
      </c>
    </row>
    <row r="26" spans="2:10" x14ac:dyDescent="0.2">
      <c r="B26" s="27"/>
      <c r="C26" s="28" t="s">
        <v>13</v>
      </c>
      <c r="D26" s="1" t="s">
        <v>21</v>
      </c>
      <c r="G26" s="20"/>
      <c r="H26" s="21"/>
      <c r="I26" s="30">
        <v>120467.37</v>
      </c>
      <c r="J26" s="30">
        <v>39967.370000000003</v>
      </c>
    </row>
    <row r="27" spans="2:10" x14ac:dyDescent="0.2">
      <c r="B27" s="27"/>
      <c r="C27" s="28" t="s">
        <v>6</v>
      </c>
      <c r="D27" s="1" t="s">
        <v>25</v>
      </c>
      <c r="G27" s="20"/>
      <c r="H27" s="21"/>
      <c r="I27" s="30">
        <v>1000</v>
      </c>
      <c r="J27" s="30">
        <v>1000</v>
      </c>
    </row>
    <row r="28" spans="2:10" x14ac:dyDescent="0.2">
      <c r="B28" s="27"/>
      <c r="C28" s="28" t="s">
        <v>8</v>
      </c>
      <c r="D28" s="1" t="s">
        <v>26</v>
      </c>
      <c r="G28" s="20"/>
      <c r="H28" s="21"/>
      <c r="I28" s="30">
        <v>557431.93000000005</v>
      </c>
      <c r="J28" s="30">
        <v>496860.43</v>
      </c>
    </row>
    <row r="29" spans="2:10" x14ac:dyDescent="0.2">
      <c r="B29" s="27"/>
      <c r="G29" s="20"/>
      <c r="H29" s="21"/>
      <c r="I29" s="30"/>
      <c r="J29" s="30"/>
    </row>
    <row r="30" spans="2:10" x14ac:dyDescent="0.2">
      <c r="B30" s="31"/>
      <c r="C30" s="3" t="s">
        <v>27</v>
      </c>
      <c r="G30" s="20"/>
      <c r="H30" s="25">
        <v>10</v>
      </c>
      <c r="I30" s="26">
        <v>1297531</v>
      </c>
      <c r="J30" s="26">
        <v>1218018.6100000001</v>
      </c>
    </row>
    <row r="31" spans="2:10" x14ac:dyDescent="0.2">
      <c r="B31" s="32"/>
      <c r="C31" s="33"/>
      <c r="D31" s="33"/>
      <c r="E31" s="33"/>
      <c r="F31" s="33"/>
      <c r="G31" s="34"/>
      <c r="H31" s="35"/>
      <c r="I31" s="36"/>
      <c r="J31" s="36"/>
    </row>
    <row r="32" spans="2:10" x14ac:dyDescent="0.2">
      <c r="C32" s="37"/>
      <c r="H32" s="38"/>
      <c r="I32" s="23"/>
      <c r="J32" s="23"/>
    </row>
    <row r="33" spans="2:10" ht="16.5" customHeight="1" x14ac:dyDescent="0.2">
      <c r="B33" s="14"/>
      <c r="C33" s="15" t="s">
        <v>28</v>
      </c>
      <c r="D33" s="16"/>
      <c r="E33" s="16"/>
      <c r="F33" s="16"/>
      <c r="G33" s="16"/>
      <c r="H33" s="17"/>
      <c r="I33" s="18">
        <v>27876880.02</v>
      </c>
      <c r="J33" s="18">
        <v>26307926.290000003</v>
      </c>
    </row>
    <row r="34" spans="2:10" x14ac:dyDescent="0.2">
      <c r="B34" s="39"/>
      <c r="C34" s="40"/>
      <c r="D34" s="40"/>
      <c r="E34" s="40"/>
      <c r="F34" s="40"/>
      <c r="G34" s="41"/>
      <c r="H34" s="42"/>
      <c r="I34" s="22"/>
      <c r="J34" s="22"/>
    </row>
    <row r="35" spans="2:10" x14ac:dyDescent="0.2">
      <c r="B35" s="31"/>
      <c r="C35" s="3" t="s">
        <v>29</v>
      </c>
      <c r="G35" s="20"/>
      <c r="H35" s="25">
        <v>8</v>
      </c>
      <c r="I35" s="26">
        <v>776364.27</v>
      </c>
      <c r="J35" s="26">
        <v>681550.75</v>
      </c>
    </row>
    <row r="36" spans="2:10" x14ac:dyDescent="0.2">
      <c r="B36" s="27"/>
      <c r="C36" s="28" t="s">
        <v>13</v>
      </c>
      <c r="D36" s="1" t="s">
        <v>30</v>
      </c>
      <c r="G36" s="20"/>
      <c r="H36" s="21"/>
      <c r="I36" s="30">
        <v>394805.33999999997</v>
      </c>
      <c r="J36" s="30">
        <v>389436.32</v>
      </c>
    </row>
    <row r="37" spans="2:10" x14ac:dyDescent="0.2">
      <c r="B37" s="27"/>
      <c r="C37" s="28" t="s">
        <v>15</v>
      </c>
      <c r="D37" s="1" t="s">
        <v>31</v>
      </c>
      <c r="G37" s="20"/>
      <c r="H37" s="21"/>
      <c r="I37" s="30">
        <v>366389.68</v>
      </c>
      <c r="J37" s="30">
        <v>276945.18</v>
      </c>
    </row>
    <row r="38" spans="2:10" x14ac:dyDescent="0.2">
      <c r="B38" s="27"/>
      <c r="C38" s="28" t="s">
        <v>32</v>
      </c>
      <c r="D38" s="1" t="s">
        <v>33</v>
      </c>
      <c r="G38" s="20"/>
      <c r="H38" s="21"/>
      <c r="I38" s="30">
        <v>15169.25</v>
      </c>
      <c r="J38" s="30">
        <v>15169.25</v>
      </c>
    </row>
    <row r="39" spans="2:10" x14ac:dyDescent="0.2">
      <c r="B39" s="19"/>
      <c r="G39" s="20"/>
      <c r="H39" s="21"/>
      <c r="I39" s="30"/>
      <c r="J39" s="30"/>
    </row>
    <row r="40" spans="2:10" x14ac:dyDescent="0.2">
      <c r="B40" s="31"/>
      <c r="C40" s="3" t="s">
        <v>34</v>
      </c>
      <c r="G40" s="20"/>
      <c r="H40" s="25">
        <v>7</v>
      </c>
      <c r="I40" s="26">
        <v>15949785.439999999</v>
      </c>
      <c r="J40" s="26">
        <v>16015195.610000001</v>
      </c>
    </row>
    <row r="41" spans="2:10" x14ac:dyDescent="0.2">
      <c r="B41" s="27"/>
      <c r="C41" s="28" t="s">
        <v>13</v>
      </c>
      <c r="D41" s="1" t="s">
        <v>35</v>
      </c>
      <c r="G41" s="20"/>
      <c r="H41" s="21"/>
      <c r="I41" s="30">
        <v>12943351</v>
      </c>
      <c r="J41" s="30">
        <v>13181932.960000001</v>
      </c>
    </row>
    <row r="42" spans="2:10" x14ac:dyDescent="0.2">
      <c r="B42" s="27"/>
      <c r="C42" s="28" t="s">
        <v>15</v>
      </c>
      <c r="D42" s="1" t="s">
        <v>36</v>
      </c>
      <c r="G42" s="20"/>
      <c r="H42" s="21"/>
      <c r="I42" s="30">
        <v>2961890</v>
      </c>
      <c r="J42" s="30">
        <v>2784917.22</v>
      </c>
    </row>
    <row r="43" spans="2:10" x14ac:dyDescent="0.2">
      <c r="B43" s="27"/>
      <c r="C43" s="28" t="s">
        <v>6</v>
      </c>
      <c r="D43" s="1" t="s">
        <v>37</v>
      </c>
      <c r="G43" s="20"/>
      <c r="H43" s="21"/>
      <c r="I43" s="30">
        <v>14148.1</v>
      </c>
      <c r="J43" s="30">
        <v>14148.1</v>
      </c>
    </row>
    <row r="44" spans="2:10" x14ac:dyDescent="0.2">
      <c r="B44" s="27"/>
      <c r="C44" s="28" t="s">
        <v>8</v>
      </c>
      <c r="D44" s="1" t="s">
        <v>38</v>
      </c>
      <c r="G44" s="20"/>
      <c r="H44" s="21"/>
      <c r="I44" s="30">
        <v>16767.97</v>
      </c>
      <c r="J44" s="30">
        <v>16767.97</v>
      </c>
    </row>
    <row r="45" spans="2:10" x14ac:dyDescent="0.2">
      <c r="B45" s="27"/>
      <c r="C45" s="28" t="s">
        <v>32</v>
      </c>
      <c r="D45" s="1" t="s">
        <v>39</v>
      </c>
      <c r="G45" s="20"/>
      <c r="H45" s="21"/>
      <c r="I45" s="30">
        <v>13628.369999999981</v>
      </c>
      <c r="J45" s="30">
        <v>17429.36</v>
      </c>
    </row>
    <row r="46" spans="2:10" x14ac:dyDescent="0.2">
      <c r="B46" s="27"/>
      <c r="G46" s="20"/>
      <c r="H46" s="21"/>
      <c r="I46" s="30"/>
      <c r="J46" s="30"/>
    </row>
    <row r="47" spans="2:10" x14ac:dyDescent="0.2">
      <c r="B47" s="31"/>
      <c r="C47" s="3" t="s">
        <v>40</v>
      </c>
      <c r="G47" s="20"/>
      <c r="H47" s="25">
        <v>7</v>
      </c>
      <c r="I47" s="26">
        <v>9430162.6699999999</v>
      </c>
      <c r="J47" s="26">
        <v>7880135.5200000005</v>
      </c>
    </row>
    <row r="48" spans="2:10" x14ac:dyDescent="0.2">
      <c r="B48" s="27"/>
      <c r="C48" s="28" t="s">
        <v>15</v>
      </c>
      <c r="D48" s="1" t="s">
        <v>22</v>
      </c>
      <c r="G48" s="20"/>
      <c r="H48" s="21"/>
      <c r="I48" s="30">
        <v>0</v>
      </c>
      <c r="J48" s="30">
        <v>0</v>
      </c>
    </row>
    <row r="49" spans="2:10" x14ac:dyDescent="0.2">
      <c r="B49" s="27"/>
      <c r="C49" s="28" t="s">
        <v>8</v>
      </c>
      <c r="D49" s="1" t="s">
        <v>26</v>
      </c>
      <c r="G49" s="20"/>
      <c r="H49" s="21"/>
      <c r="I49" s="30">
        <v>9430162.6699999999</v>
      </c>
      <c r="J49" s="30">
        <v>7880135.5200000005</v>
      </c>
    </row>
    <row r="50" spans="2:10" x14ac:dyDescent="0.2">
      <c r="B50" s="27"/>
      <c r="G50" s="20"/>
      <c r="H50" s="21"/>
      <c r="I50" s="30"/>
      <c r="J50" s="30"/>
    </row>
    <row r="51" spans="2:10" x14ac:dyDescent="0.2">
      <c r="B51" s="31"/>
      <c r="C51" s="3" t="s">
        <v>41</v>
      </c>
      <c r="G51" s="20"/>
      <c r="H51" s="25" t="s">
        <v>24</v>
      </c>
      <c r="I51" s="26">
        <v>203643.75000000003</v>
      </c>
      <c r="J51" s="26">
        <v>173066.46000000002</v>
      </c>
    </row>
    <row r="52" spans="2:10" x14ac:dyDescent="0.2">
      <c r="B52" s="27"/>
      <c r="C52" s="28" t="s">
        <v>13</v>
      </c>
      <c r="D52" s="1" t="s">
        <v>21</v>
      </c>
      <c r="G52" s="20"/>
      <c r="H52" s="21"/>
      <c r="I52" s="30">
        <v>60.67</v>
      </c>
      <c r="J52" s="30">
        <v>60.67</v>
      </c>
    </row>
    <row r="53" spans="2:10" x14ac:dyDescent="0.2">
      <c r="B53" s="27"/>
      <c r="C53" s="28" t="s">
        <v>8</v>
      </c>
      <c r="D53" s="1" t="s">
        <v>26</v>
      </c>
      <c r="G53" s="20"/>
      <c r="H53" s="21"/>
      <c r="I53" s="30">
        <v>203583.08000000002</v>
      </c>
      <c r="J53" s="30">
        <v>173005.79</v>
      </c>
    </row>
    <row r="54" spans="2:10" x14ac:dyDescent="0.2">
      <c r="B54" s="27"/>
      <c r="G54" s="20"/>
      <c r="H54" s="21"/>
      <c r="I54" s="30"/>
      <c r="J54" s="30"/>
    </row>
    <row r="55" spans="2:10" x14ac:dyDescent="0.2">
      <c r="B55" s="31"/>
      <c r="C55" s="3" t="s">
        <v>42</v>
      </c>
      <c r="G55" s="20"/>
      <c r="H55" s="43"/>
      <c r="I55" s="26">
        <v>23212.89</v>
      </c>
      <c r="J55" s="26">
        <v>15712.33</v>
      </c>
    </row>
    <row r="56" spans="2:10" x14ac:dyDescent="0.2">
      <c r="B56" s="31"/>
      <c r="G56" s="20"/>
      <c r="H56" s="21"/>
      <c r="I56" s="30"/>
      <c r="J56" s="30"/>
    </row>
    <row r="57" spans="2:10" x14ac:dyDescent="0.2">
      <c r="B57" s="31"/>
      <c r="C57" s="3" t="s">
        <v>43</v>
      </c>
      <c r="G57" s="20"/>
      <c r="H57" s="43"/>
      <c r="I57" s="26">
        <v>1493711</v>
      </c>
      <c r="J57" s="26">
        <v>1542265.62</v>
      </c>
    </row>
    <row r="58" spans="2:10" x14ac:dyDescent="0.2">
      <c r="B58" s="27"/>
      <c r="C58" s="28" t="s">
        <v>13</v>
      </c>
      <c r="D58" s="1" t="s">
        <v>44</v>
      </c>
      <c r="G58" s="20"/>
      <c r="H58" s="21"/>
      <c r="I58" s="30">
        <v>1493711</v>
      </c>
      <c r="J58" s="30">
        <v>1542265.62</v>
      </c>
    </row>
    <row r="59" spans="2:10" s="2" customFormat="1" x14ac:dyDescent="0.2">
      <c r="B59" s="44"/>
      <c r="C59" s="45"/>
      <c r="D59" s="45"/>
      <c r="E59" s="45"/>
      <c r="F59" s="45"/>
      <c r="G59" s="46"/>
      <c r="H59" s="35"/>
      <c r="I59" s="36"/>
      <c r="J59" s="36"/>
    </row>
    <row r="60" spans="2:10" ht="13.5" thickBot="1" x14ac:dyDescent="0.25">
      <c r="I60" s="23"/>
      <c r="J60" s="23"/>
    </row>
    <row r="61" spans="2:10" ht="13.5" thickBot="1" x14ac:dyDescent="0.25">
      <c r="B61" s="47" t="s">
        <v>45</v>
      </c>
      <c r="C61" s="48"/>
      <c r="D61" s="48"/>
      <c r="E61" s="48"/>
      <c r="F61" s="48"/>
      <c r="G61" s="48"/>
      <c r="H61" s="49"/>
      <c r="I61" s="50">
        <v>65019744.049999982</v>
      </c>
      <c r="J61" s="50">
        <v>65142044.680000007</v>
      </c>
    </row>
    <row r="62" spans="2:10" x14ac:dyDescent="0.2">
      <c r="B62" s="51"/>
      <c r="C62" s="51"/>
      <c r="D62" s="51"/>
      <c r="E62" s="51"/>
      <c r="F62" s="51"/>
      <c r="G62" s="51"/>
      <c r="H62" s="52"/>
      <c r="I62" s="52"/>
      <c r="J62" s="52"/>
    </row>
    <row r="63" spans="2:10" x14ac:dyDescent="0.2">
      <c r="B63" s="51"/>
      <c r="C63" s="51"/>
      <c r="D63" s="51"/>
      <c r="E63" s="51"/>
      <c r="F63" s="51"/>
      <c r="G63" s="51"/>
      <c r="H63" s="52"/>
      <c r="I63" s="52"/>
      <c r="J63" s="52"/>
    </row>
    <row r="64" spans="2:10" x14ac:dyDescent="0.2">
      <c r="B64" s="51"/>
      <c r="C64" s="51"/>
      <c r="D64" s="51"/>
      <c r="E64" s="51"/>
      <c r="F64" s="51"/>
      <c r="G64" s="51"/>
      <c r="H64" s="52"/>
      <c r="I64" s="52"/>
      <c r="J64" s="52"/>
    </row>
    <row r="65" spans="1:10" s="4" customFormat="1" ht="18.75" x14ac:dyDescent="0.3">
      <c r="B65" s="4" t="s">
        <v>1</v>
      </c>
      <c r="H65" s="5"/>
      <c r="I65" s="5"/>
      <c r="J65" s="5"/>
    </row>
    <row r="66" spans="1:10" x14ac:dyDescent="0.2">
      <c r="H66" s="6"/>
      <c r="I66" s="6"/>
      <c r="J66" s="6"/>
    </row>
    <row r="67" spans="1:10" x14ac:dyDescent="0.2">
      <c r="B67" s="7"/>
      <c r="C67" s="8" t="s">
        <v>46</v>
      </c>
      <c r="D67" s="9"/>
      <c r="E67" s="9"/>
      <c r="F67" s="9"/>
      <c r="G67" s="9"/>
      <c r="H67" s="10" t="s">
        <v>3</v>
      </c>
      <c r="I67" s="11">
        <v>44377</v>
      </c>
      <c r="J67" s="11">
        <v>44196</v>
      </c>
    </row>
    <row r="68" spans="1:10" x14ac:dyDescent="0.2">
      <c r="H68" s="12"/>
      <c r="I68" s="13"/>
      <c r="J68" s="13"/>
    </row>
    <row r="69" spans="1:10" ht="16.5" customHeight="1" x14ac:dyDescent="0.2">
      <c r="B69" s="14"/>
      <c r="C69" s="15" t="s">
        <v>47</v>
      </c>
      <c r="D69" s="16"/>
      <c r="E69" s="16"/>
      <c r="F69" s="16"/>
      <c r="G69" s="16"/>
      <c r="H69" s="17"/>
      <c r="I69" s="18">
        <v>30292130.639999997</v>
      </c>
      <c r="J69" s="18">
        <v>29370314.369999997</v>
      </c>
    </row>
    <row r="70" spans="1:10" x14ac:dyDescent="0.2">
      <c r="A70" s="2"/>
      <c r="B70" s="53"/>
      <c r="C70" s="40"/>
      <c r="D70" s="54"/>
      <c r="E70" s="54"/>
      <c r="F70" s="54"/>
      <c r="G70" s="55"/>
      <c r="H70" s="56"/>
      <c r="I70" s="57"/>
      <c r="J70" s="57"/>
    </row>
    <row r="71" spans="1:10" x14ac:dyDescent="0.2">
      <c r="B71" s="24"/>
      <c r="C71" s="3" t="s">
        <v>48</v>
      </c>
      <c r="D71" s="3"/>
      <c r="E71" s="51"/>
      <c r="G71" s="20"/>
      <c r="H71" s="25" t="s">
        <v>49</v>
      </c>
      <c r="I71" s="26">
        <v>29830823.389999997</v>
      </c>
      <c r="J71" s="26">
        <v>28798973.229999997</v>
      </c>
    </row>
    <row r="72" spans="1:10" x14ac:dyDescent="0.2">
      <c r="B72" s="19"/>
      <c r="C72" s="58" t="s">
        <v>50</v>
      </c>
      <c r="D72" s="37" t="s">
        <v>51</v>
      </c>
      <c r="E72" s="3"/>
      <c r="G72" s="20"/>
      <c r="H72" s="43"/>
      <c r="I72" s="26">
        <v>612027.74</v>
      </c>
      <c r="J72" s="26">
        <v>612027.74</v>
      </c>
    </row>
    <row r="73" spans="1:10" x14ac:dyDescent="0.2">
      <c r="B73" s="19"/>
      <c r="D73" s="28" t="s">
        <v>13</v>
      </c>
      <c r="E73" s="1" t="s">
        <v>52</v>
      </c>
      <c r="G73" s="20"/>
      <c r="H73" s="21"/>
      <c r="I73" s="30">
        <v>612027.74</v>
      </c>
      <c r="J73" s="30">
        <v>612027.74</v>
      </c>
    </row>
    <row r="74" spans="1:10" x14ac:dyDescent="0.2">
      <c r="B74" s="19"/>
      <c r="C74" s="58" t="s">
        <v>53</v>
      </c>
      <c r="D74" s="37" t="s">
        <v>54</v>
      </c>
      <c r="E74" s="3"/>
      <c r="G74" s="20"/>
      <c r="H74" s="43"/>
      <c r="I74" s="26">
        <v>26605298.489999998</v>
      </c>
      <c r="J74" s="26">
        <v>26605298.489999998</v>
      </c>
    </row>
    <row r="75" spans="1:10" x14ac:dyDescent="0.2">
      <c r="B75" s="19"/>
      <c r="C75" s="58" t="s">
        <v>55</v>
      </c>
      <c r="D75" s="37" t="s">
        <v>56</v>
      </c>
      <c r="E75" s="3"/>
      <c r="G75" s="20"/>
      <c r="H75" s="43"/>
      <c r="I75" s="26">
        <v>4316737.95</v>
      </c>
      <c r="J75" s="26">
        <v>4311018.9700000007</v>
      </c>
    </row>
    <row r="76" spans="1:10" x14ac:dyDescent="0.2">
      <c r="B76" s="19"/>
      <c r="D76" s="28" t="s">
        <v>13</v>
      </c>
      <c r="E76" s="1" t="s">
        <v>57</v>
      </c>
      <c r="G76" s="20"/>
      <c r="H76" s="21"/>
      <c r="I76" s="30">
        <v>118836.25</v>
      </c>
      <c r="J76" s="30">
        <v>118836.25</v>
      </c>
    </row>
    <row r="77" spans="1:10" x14ac:dyDescent="0.2">
      <c r="B77" s="19"/>
      <c r="D77" s="28" t="s">
        <v>15</v>
      </c>
      <c r="E77" s="1" t="s">
        <v>58</v>
      </c>
      <c r="G77" s="20"/>
      <c r="H77" s="21"/>
      <c r="I77" s="30">
        <v>4197901.7</v>
      </c>
      <c r="J77" s="30">
        <v>4192182.7200000007</v>
      </c>
    </row>
    <row r="78" spans="1:10" x14ac:dyDescent="0.2">
      <c r="B78" s="19"/>
      <c r="C78" s="58" t="s">
        <v>59</v>
      </c>
      <c r="D78" s="37" t="s">
        <v>60</v>
      </c>
      <c r="E78" s="3"/>
      <c r="G78" s="20"/>
      <c r="H78" s="43"/>
      <c r="I78" s="26">
        <v>-472160.61</v>
      </c>
      <c r="J78" s="26">
        <v>-493335.98999999993</v>
      </c>
    </row>
    <row r="79" spans="1:10" x14ac:dyDescent="0.2">
      <c r="B79" s="19"/>
      <c r="C79" s="58" t="s">
        <v>61</v>
      </c>
      <c r="D79" s="37" t="s">
        <v>62</v>
      </c>
      <c r="E79" s="3"/>
      <c r="G79" s="20"/>
      <c r="H79" s="43"/>
      <c r="I79" s="26">
        <v>-2236035.9900000002</v>
      </c>
      <c r="J79" s="26">
        <v>-3739810.51</v>
      </c>
    </row>
    <row r="80" spans="1:10" x14ac:dyDescent="0.2">
      <c r="B80" s="19"/>
      <c r="D80" s="28" t="s">
        <v>15</v>
      </c>
      <c r="E80" s="1" t="s">
        <v>63</v>
      </c>
      <c r="G80" s="20"/>
      <c r="H80" s="21"/>
      <c r="I80" s="30">
        <v>-2236035.9900000002</v>
      </c>
      <c r="J80" s="30">
        <v>-3739810.51</v>
      </c>
    </row>
    <row r="81" spans="2:10" x14ac:dyDescent="0.2">
      <c r="B81" s="19"/>
      <c r="C81" s="58" t="s">
        <v>64</v>
      </c>
      <c r="D81" s="37" t="s">
        <v>65</v>
      </c>
      <c r="G81" s="20"/>
      <c r="H81" s="43"/>
      <c r="I81" s="26">
        <v>1004955.8099999999</v>
      </c>
      <c r="J81" s="26">
        <v>1503774.53</v>
      </c>
    </row>
    <row r="82" spans="2:10" x14ac:dyDescent="0.2">
      <c r="B82" s="19"/>
      <c r="D82" s="37"/>
      <c r="G82" s="20"/>
      <c r="H82" s="43"/>
      <c r="I82" s="26"/>
      <c r="J82" s="26"/>
    </row>
    <row r="83" spans="2:10" x14ac:dyDescent="0.2">
      <c r="B83" s="24"/>
      <c r="C83" s="3" t="s">
        <v>66</v>
      </c>
      <c r="D83" s="59"/>
      <c r="G83" s="20"/>
      <c r="H83" s="43"/>
      <c r="I83" s="26">
        <v>-12968.45</v>
      </c>
      <c r="J83" s="26">
        <v>-12968.45</v>
      </c>
    </row>
    <row r="84" spans="2:10" x14ac:dyDescent="0.2">
      <c r="B84" s="19"/>
      <c r="D84" s="37" t="s">
        <v>67</v>
      </c>
      <c r="G84" s="20"/>
      <c r="H84" s="21"/>
      <c r="I84" s="30">
        <v>-12968.45</v>
      </c>
      <c r="J84" s="30">
        <v>-12968.45</v>
      </c>
    </row>
    <row r="85" spans="2:10" x14ac:dyDescent="0.2">
      <c r="B85" s="19"/>
      <c r="D85" s="59"/>
      <c r="G85" s="20"/>
      <c r="H85" s="21"/>
      <c r="I85" s="30"/>
      <c r="J85" s="30"/>
    </row>
    <row r="86" spans="2:10" x14ac:dyDescent="0.2">
      <c r="B86" s="24"/>
      <c r="C86" s="3" t="s">
        <v>68</v>
      </c>
      <c r="G86" s="20"/>
      <c r="H86" s="25">
        <v>14</v>
      </c>
      <c r="I86" s="26">
        <v>474275.69999999995</v>
      </c>
      <c r="J86" s="26">
        <v>584309.59</v>
      </c>
    </row>
    <row r="87" spans="2:10" x14ac:dyDescent="0.2">
      <c r="B87" s="60"/>
      <c r="C87" s="61"/>
      <c r="D87" s="33"/>
      <c r="E87" s="33"/>
      <c r="F87" s="33"/>
      <c r="G87" s="34"/>
      <c r="H87" s="35"/>
      <c r="I87" s="36"/>
      <c r="J87" s="36"/>
    </row>
    <row r="88" spans="2:10" x14ac:dyDescent="0.2">
      <c r="H88" s="38"/>
      <c r="I88" s="23"/>
      <c r="J88" s="23"/>
    </row>
    <row r="89" spans="2:10" x14ac:dyDescent="0.2">
      <c r="H89" s="38"/>
      <c r="I89" s="23"/>
      <c r="J89" s="23"/>
    </row>
    <row r="90" spans="2:10" ht="16.5" customHeight="1" x14ac:dyDescent="0.2">
      <c r="B90" s="14"/>
      <c r="C90" s="15" t="s">
        <v>69</v>
      </c>
      <c r="D90" s="16"/>
      <c r="E90" s="16"/>
      <c r="F90" s="16"/>
      <c r="G90" s="16"/>
      <c r="H90" s="17"/>
      <c r="I90" s="18">
        <v>8608849.629999999</v>
      </c>
      <c r="J90" s="18">
        <v>9227834.0799999982</v>
      </c>
    </row>
    <row r="91" spans="2:10" x14ac:dyDescent="0.2">
      <c r="B91" s="39"/>
      <c r="C91" s="40"/>
      <c r="D91" s="40"/>
      <c r="E91" s="40"/>
      <c r="F91" s="40"/>
      <c r="G91" s="41"/>
      <c r="H91" s="42"/>
      <c r="I91" s="22"/>
      <c r="J91" s="22"/>
    </row>
    <row r="92" spans="2:10" x14ac:dyDescent="0.2">
      <c r="B92" s="19"/>
      <c r="C92" s="3" t="s">
        <v>70</v>
      </c>
      <c r="G92" s="20"/>
      <c r="H92" s="25">
        <v>7</v>
      </c>
      <c r="I92" s="26">
        <v>4105118.1699999985</v>
      </c>
      <c r="J92" s="26">
        <v>4825674.6499999985</v>
      </c>
    </row>
    <row r="93" spans="2:10" x14ac:dyDescent="0.2">
      <c r="B93" s="19"/>
      <c r="C93" s="28" t="s">
        <v>15</v>
      </c>
      <c r="D93" s="62" t="s">
        <v>71</v>
      </c>
      <c r="G93" s="20"/>
      <c r="H93" s="21"/>
      <c r="I93" s="30">
        <v>1291130.1499999999</v>
      </c>
      <c r="J93" s="30">
        <v>1537423.2300000004</v>
      </c>
    </row>
    <row r="94" spans="2:10" x14ac:dyDescent="0.2">
      <c r="B94" s="19"/>
      <c r="C94" s="28" t="s">
        <v>17</v>
      </c>
      <c r="D94" s="62" t="s">
        <v>72</v>
      </c>
      <c r="G94" s="20"/>
      <c r="H94" s="21"/>
      <c r="I94" s="30">
        <v>2463398.7699999986</v>
      </c>
      <c r="J94" s="30">
        <v>2852400.1699999985</v>
      </c>
    </row>
    <row r="95" spans="2:10" x14ac:dyDescent="0.2">
      <c r="B95" s="19"/>
      <c r="C95" s="28" t="s">
        <v>8</v>
      </c>
      <c r="D95" s="62" t="s">
        <v>73</v>
      </c>
      <c r="G95" s="20"/>
      <c r="H95" s="21"/>
      <c r="I95" s="30">
        <v>350589.25</v>
      </c>
      <c r="J95" s="30">
        <v>435851.25</v>
      </c>
    </row>
    <row r="96" spans="2:10" x14ac:dyDescent="0.2">
      <c r="B96" s="24"/>
      <c r="C96" s="51"/>
      <c r="D96" s="37"/>
      <c r="E96" s="3"/>
      <c r="F96" s="3"/>
      <c r="G96" s="63"/>
      <c r="H96" s="43"/>
      <c r="I96" s="26"/>
      <c r="J96" s="26"/>
    </row>
    <row r="97" spans="2:10" x14ac:dyDescent="0.2">
      <c r="B97" s="24"/>
      <c r="C97" s="37" t="s">
        <v>74</v>
      </c>
      <c r="D97" s="3"/>
      <c r="E97" s="3"/>
      <c r="F97" s="3"/>
      <c r="G97" s="63"/>
      <c r="H97" s="64" t="s">
        <v>24</v>
      </c>
      <c r="I97" s="26">
        <v>4005380.56</v>
      </c>
      <c r="J97" s="26">
        <v>3867130.56</v>
      </c>
    </row>
    <row r="98" spans="2:10" x14ac:dyDescent="0.2">
      <c r="B98" s="24"/>
      <c r="C98" s="37"/>
      <c r="D98" s="3"/>
      <c r="E98" s="3"/>
      <c r="F98" s="3"/>
      <c r="G98" s="63"/>
      <c r="H98" s="43"/>
      <c r="I98" s="26"/>
      <c r="J98" s="26"/>
    </row>
    <row r="99" spans="2:10" x14ac:dyDescent="0.2">
      <c r="B99" s="24"/>
      <c r="C99" s="37" t="s">
        <v>75</v>
      </c>
      <c r="D99" s="3"/>
      <c r="E99" s="3"/>
      <c r="F99" s="3"/>
      <c r="G99" s="63"/>
      <c r="H99" s="25">
        <v>10</v>
      </c>
      <c r="I99" s="26">
        <v>498350.89999999997</v>
      </c>
      <c r="J99" s="26">
        <v>535028.87</v>
      </c>
    </row>
    <row r="100" spans="2:10" x14ac:dyDescent="0.2">
      <c r="B100" s="65"/>
      <c r="C100" s="66"/>
      <c r="D100" s="67"/>
      <c r="E100" s="67"/>
      <c r="F100" s="67"/>
      <c r="G100" s="68"/>
      <c r="H100" s="69"/>
      <c r="I100" s="70"/>
      <c r="J100" s="70"/>
    </row>
    <row r="101" spans="2:10" x14ac:dyDescent="0.2">
      <c r="I101" s="23"/>
      <c r="J101" s="23"/>
    </row>
    <row r="102" spans="2:10" x14ac:dyDescent="0.2">
      <c r="H102" s="38"/>
      <c r="I102" s="23"/>
      <c r="J102" s="23"/>
    </row>
    <row r="103" spans="2:10" ht="16.5" customHeight="1" x14ac:dyDescent="0.2">
      <c r="B103" s="14"/>
      <c r="C103" s="15" t="s">
        <v>76</v>
      </c>
      <c r="D103" s="16"/>
      <c r="E103" s="16"/>
      <c r="F103" s="16"/>
      <c r="G103" s="16"/>
      <c r="H103" s="17"/>
      <c r="I103" s="18">
        <v>26118764</v>
      </c>
      <c r="J103" s="18">
        <v>26543896.210000001</v>
      </c>
    </row>
    <row r="104" spans="2:10" ht="12" customHeight="1" x14ac:dyDescent="0.2">
      <c r="B104" s="39"/>
      <c r="C104" s="40"/>
      <c r="D104" s="40"/>
      <c r="E104" s="40"/>
      <c r="F104" s="40"/>
      <c r="G104" s="41"/>
      <c r="H104" s="42"/>
      <c r="I104" s="22"/>
      <c r="J104" s="22"/>
    </row>
    <row r="105" spans="2:10" ht="12" customHeight="1" x14ac:dyDescent="0.2">
      <c r="B105" s="19"/>
      <c r="C105" s="3" t="s">
        <v>77</v>
      </c>
      <c r="G105" s="20"/>
      <c r="H105" s="25">
        <v>12</v>
      </c>
      <c r="I105" s="26">
        <v>7204.07</v>
      </c>
      <c r="J105" s="26">
        <v>7204.07</v>
      </c>
    </row>
    <row r="106" spans="2:10" ht="12" customHeight="1" x14ac:dyDescent="0.2">
      <c r="B106" s="19"/>
      <c r="C106" s="3"/>
      <c r="G106" s="20"/>
      <c r="H106" s="21"/>
      <c r="I106" s="30"/>
      <c r="J106" s="30"/>
    </row>
    <row r="107" spans="2:10" ht="12" customHeight="1" x14ac:dyDescent="0.2">
      <c r="B107" s="19"/>
      <c r="C107" s="3" t="s">
        <v>78</v>
      </c>
      <c r="G107" s="20"/>
      <c r="H107" s="25">
        <v>7</v>
      </c>
      <c r="I107" s="26">
        <v>8323430.1800000006</v>
      </c>
      <c r="J107" s="26">
        <v>9175496.7299999986</v>
      </c>
    </row>
    <row r="108" spans="2:10" ht="12" customHeight="1" x14ac:dyDescent="0.2">
      <c r="B108" s="19"/>
      <c r="C108" s="28" t="s">
        <v>15</v>
      </c>
      <c r="D108" s="1" t="s">
        <v>79</v>
      </c>
      <c r="G108" s="20"/>
      <c r="H108" s="21"/>
      <c r="I108" s="30">
        <v>6600296.1300000008</v>
      </c>
      <c r="J108" s="30">
        <v>7609120.1599999992</v>
      </c>
    </row>
    <row r="109" spans="2:10" ht="12" customHeight="1" x14ac:dyDescent="0.2">
      <c r="B109" s="19"/>
      <c r="C109" s="28" t="s">
        <v>17</v>
      </c>
      <c r="D109" s="1" t="s">
        <v>72</v>
      </c>
      <c r="G109" s="20"/>
      <c r="H109" s="21"/>
      <c r="I109" s="30">
        <v>774449.33</v>
      </c>
      <c r="J109" s="30">
        <v>746678.24999999942</v>
      </c>
    </row>
    <row r="110" spans="2:10" ht="12" customHeight="1" x14ac:dyDescent="0.2">
      <c r="B110" s="19"/>
      <c r="C110" s="28" t="s">
        <v>8</v>
      </c>
      <c r="D110" s="1" t="s">
        <v>73</v>
      </c>
      <c r="G110" s="20"/>
      <c r="H110" s="21"/>
      <c r="I110" s="30">
        <v>948684.72</v>
      </c>
      <c r="J110" s="30">
        <v>819698.32000000007</v>
      </c>
    </row>
    <row r="111" spans="2:10" ht="12" customHeight="1" x14ac:dyDescent="0.2">
      <c r="B111" s="19"/>
      <c r="C111" s="59"/>
      <c r="G111" s="20"/>
      <c r="H111" s="21"/>
      <c r="I111" s="30"/>
      <c r="J111" s="30"/>
    </row>
    <row r="112" spans="2:10" ht="12" customHeight="1" x14ac:dyDescent="0.2">
      <c r="B112" s="19"/>
      <c r="C112" s="37" t="s">
        <v>80</v>
      </c>
      <c r="D112" s="62"/>
      <c r="G112" s="20"/>
      <c r="H112" s="25" t="s">
        <v>24</v>
      </c>
      <c r="I112" s="26">
        <v>3788881</v>
      </c>
      <c r="J112" s="26">
        <v>3695847.8999999994</v>
      </c>
    </row>
    <row r="113" spans="2:10" ht="12" customHeight="1" x14ac:dyDescent="0.2">
      <c r="B113" s="19"/>
      <c r="C113" s="59"/>
      <c r="D113" s="62"/>
      <c r="G113" s="20"/>
      <c r="H113" s="21"/>
      <c r="I113" s="30"/>
      <c r="J113" s="30"/>
    </row>
    <row r="114" spans="2:10" ht="12" customHeight="1" x14ac:dyDescent="0.2">
      <c r="B114" s="19"/>
      <c r="C114" s="37" t="s">
        <v>81</v>
      </c>
      <c r="D114" s="3"/>
      <c r="G114" s="20"/>
      <c r="H114" s="25">
        <v>7</v>
      </c>
      <c r="I114" s="26">
        <v>13999248.750000002</v>
      </c>
      <c r="J114" s="26">
        <v>13665347.51</v>
      </c>
    </row>
    <row r="115" spans="2:10" ht="12" customHeight="1" x14ac:dyDescent="0.2">
      <c r="B115" s="19"/>
      <c r="C115" s="28" t="s">
        <v>13</v>
      </c>
      <c r="D115" s="62" t="s">
        <v>82</v>
      </c>
      <c r="G115" s="20"/>
      <c r="H115" s="21"/>
      <c r="I115" s="30">
        <v>4378064.96</v>
      </c>
      <c r="J115" s="30">
        <v>4938032.04</v>
      </c>
    </row>
    <row r="116" spans="2:10" ht="12" customHeight="1" x14ac:dyDescent="0.2">
      <c r="B116" s="19"/>
      <c r="C116" s="28" t="s">
        <v>15</v>
      </c>
      <c r="D116" s="62" t="s">
        <v>83</v>
      </c>
      <c r="G116" s="20"/>
      <c r="H116" s="21"/>
      <c r="I116" s="30">
        <v>8522655.1799999997</v>
      </c>
      <c r="J116" s="30">
        <v>7830647.3399999999</v>
      </c>
    </row>
    <row r="117" spans="2:10" ht="12" customHeight="1" x14ac:dyDescent="0.2">
      <c r="B117" s="19"/>
      <c r="C117" s="28" t="s">
        <v>17</v>
      </c>
      <c r="D117" s="62" t="s">
        <v>84</v>
      </c>
      <c r="G117" s="20"/>
      <c r="H117" s="21"/>
      <c r="I117" s="30">
        <v>149535.98000000001</v>
      </c>
      <c r="J117" s="30">
        <v>82902.850000000006</v>
      </c>
    </row>
    <row r="118" spans="2:10" ht="12" customHeight="1" x14ac:dyDescent="0.2">
      <c r="B118" s="19"/>
      <c r="C118" s="28" t="s">
        <v>6</v>
      </c>
      <c r="D118" s="62" t="s">
        <v>85</v>
      </c>
      <c r="G118" s="20"/>
      <c r="H118" s="21"/>
      <c r="I118" s="30">
        <v>565137.75</v>
      </c>
      <c r="J118" s="30">
        <v>415082.30000000005</v>
      </c>
    </row>
    <row r="119" spans="2:10" ht="12" customHeight="1" x14ac:dyDescent="0.2">
      <c r="B119" s="24"/>
      <c r="C119" s="28" t="s">
        <v>32</v>
      </c>
      <c r="D119" s="62" t="s">
        <v>86</v>
      </c>
      <c r="G119" s="20"/>
      <c r="H119" s="21"/>
      <c r="I119" s="30">
        <v>383854.87999999995</v>
      </c>
      <c r="J119" s="30">
        <v>398682.98</v>
      </c>
    </row>
    <row r="120" spans="2:10" ht="12" customHeight="1" x14ac:dyDescent="0.2">
      <c r="B120" s="71"/>
      <c r="C120" s="72"/>
      <c r="D120" s="73"/>
      <c r="E120" s="45"/>
      <c r="F120" s="45"/>
      <c r="G120" s="46"/>
      <c r="H120" s="69"/>
      <c r="I120" s="70"/>
      <c r="J120" s="70"/>
    </row>
    <row r="121" spans="2:10" ht="12" customHeight="1" thickBot="1" x14ac:dyDescent="0.25">
      <c r="I121" s="23"/>
      <c r="J121" s="23"/>
    </row>
    <row r="122" spans="2:10" ht="13.5" thickBot="1" x14ac:dyDescent="0.25">
      <c r="B122" s="47" t="s">
        <v>87</v>
      </c>
      <c r="C122" s="48"/>
      <c r="D122" s="48"/>
      <c r="E122" s="48"/>
      <c r="F122" s="48"/>
      <c r="G122" s="48"/>
      <c r="H122" s="49"/>
      <c r="I122" s="50">
        <v>65019744.269999996</v>
      </c>
      <c r="J122" s="50">
        <v>65142044.659999996</v>
      </c>
    </row>
    <row r="123" spans="2:10" x14ac:dyDescent="0.2">
      <c r="H123" s="38"/>
      <c r="I123" s="38"/>
      <c r="J123" s="38"/>
    </row>
    <row r="124" spans="2:10" x14ac:dyDescent="0.2">
      <c r="H124" s="38"/>
      <c r="I124" s="38"/>
      <c r="J124" s="38"/>
    </row>
  </sheetData>
  <mergeCells count="2">
    <mergeCell ref="B61:H61"/>
    <mergeCell ref="B122:H122"/>
  </mergeCells>
  <pageMargins left="0.75" right="0.75" top="1" bottom="1" header="0" footer="0"/>
  <pageSetup paperSize="9" scale="48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673E2-B5AA-4BF5-82D7-972042848452}">
  <sheetPr>
    <pageSetUpPr fitToPage="1"/>
  </sheetPr>
  <dimension ref="A2:J96"/>
  <sheetViews>
    <sheetView showGridLines="0" zoomScaleNormal="100" workbookViewId="0">
      <selection activeCell="I25" sqref="I25"/>
    </sheetView>
  </sheetViews>
  <sheetFormatPr baseColWidth="10" defaultColWidth="11.42578125" defaultRowHeight="12.75" x14ac:dyDescent="0.2"/>
  <cols>
    <col min="1" max="1" width="3.42578125" style="74" customWidth="1"/>
    <col min="2" max="2" width="1.85546875" style="74" customWidth="1"/>
    <col min="3" max="3" width="4" style="74" customWidth="1"/>
    <col min="4" max="4" width="14.5703125" style="74" customWidth="1"/>
    <col min="5" max="5" width="14.7109375" style="74" customWidth="1"/>
    <col min="6" max="6" width="9" style="74" customWidth="1"/>
    <col min="7" max="7" width="13" style="74" customWidth="1"/>
    <col min="8" max="8" width="12.7109375" style="74" customWidth="1"/>
    <col min="9" max="10" width="15.28515625" style="74" customWidth="1"/>
    <col min="11" max="11" width="4.85546875" style="74" customWidth="1"/>
    <col min="12" max="16384" width="11.42578125" style="74"/>
  </cols>
  <sheetData>
    <row r="2" spans="1:10" x14ac:dyDescent="0.2">
      <c r="B2" s="75" t="s">
        <v>0</v>
      </c>
    </row>
    <row r="3" spans="1:10" x14ac:dyDescent="0.2">
      <c r="B3" s="1"/>
    </row>
    <row r="4" spans="1:10" s="1" customFormat="1" x14ac:dyDescent="0.2">
      <c r="H4" s="6"/>
      <c r="I4" s="6"/>
      <c r="J4" s="2"/>
    </row>
    <row r="5" spans="1:10" s="4" customFormat="1" ht="18.75" x14ac:dyDescent="0.3">
      <c r="B5" s="4" t="s">
        <v>88</v>
      </c>
      <c r="H5" s="5"/>
      <c r="I5" s="5"/>
      <c r="J5" s="5"/>
    </row>
    <row r="6" spans="1:10" ht="18.75" x14ac:dyDescent="0.3">
      <c r="B6" s="4" t="s">
        <v>89</v>
      </c>
    </row>
    <row r="7" spans="1:10" ht="2.1" customHeight="1" x14ac:dyDescent="0.3">
      <c r="A7" s="76"/>
      <c r="B7" s="76"/>
      <c r="C7" s="76"/>
      <c r="D7" s="76"/>
      <c r="E7" s="76"/>
      <c r="F7" s="76"/>
      <c r="G7" s="76"/>
      <c r="H7" s="77" t="s">
        <v>90</v>
      </c>
      <c r="I7" s="77" t="s">
        <v>91</v>
      </c>
      <c r="J7" s="77" t="s">
        <v>91</v>
      </c>
    </row>
    <row r="8" spans="1:10" ht="12" customHeight="1" x14ac:dyDescent="0.2">
      <c r="B8" s="78"/>
      <c r="C8" s="79"/>
      <c r="D8" s="79"/>
      <c r="E8" s="79"/>
      <c r="F8" s="79"/>
      <c r="G8" s="79"/>
      <c r="H8" s="80" t="s">
        <v>3</v>
      </c>
      <c r="I8" s="81">
        <v>44377</v>
      </c>
      <c r="J8" s="81">
        <v>44012</v>
      </c>
    </row>
    <row r="9" spans="1:10" x14ac:dyDescent="0.2">
      <c r="D9" s="38"/>
      <c r="E9" s="38"/>
      <c r="F9" s="38"/>
      <c r="G9" s="38"/>
    </row>
    <row r="10" spans="1:10" x14ac:dyDescent="0.2">
      <c r="B10" s="82"/>
      <c r="C10" s="83"/>
      <c r="D10" s="84"/>
      <c r="E10" s="84"/>
      <c r="F10" s="84"/>
      <c r="G10" s="85"/>
      <c r="H10" s="86"/>
      <c r="I10" s="86"/>
      <c r="J10" s="86"/>
    </row>
    <row r="11" spans="1:10" ht="15" x14ac:dyDescent="0.25">
      <c r="A11" s="87"/>
      <c r="B11" s="88"/>
      <c r="C11" s="89" t="s">
        <v>92</v>
      </c>
      <c r="D11" s="38"/>
      <c r="E11" s="38"/>
      <c r="F11" s="38"/>
      <c r="G11" s="90"/>
      <c r="H11" s="91"/>
      <c r="I11" s="91"/>
      <c r="J11" s="91"/>
    </row>
    <row r="12" spans="1:10" x14ac:dyDescent="0.2">
      <c r="A12" s="87"/>
      <c r="B12" s="92"/>
      <c r="G12" s="93"/>
      <c r="H12" s="91"/>
      <c r="I12" s="91"/>
      <c r="J12" s="91"/>
    </row>
    <row r="13" spans="1:10" x14ac:dyDescent="0.2">
      <c r="A13" s="87"/>
      <c r="B13" s="94"/>
      <c r="C13" s="75" t="s">
        <v>93</v>
      </c>
      <c r="E13" s="75"/>
      <c r="G13" s="93"/>
      <c r="H13" s="95">
        <v>19</v>
      </c>
      <c r="I13" s="26">
        <v>26019474.789999999</v>
      </c>
      <c r="J13" s="26">
        <v>22882560.460000001</v>
      </c>
    </row>
    <row r="14" spans="1:10" x14ac:dyDescent="0.2">
      <c r="A14" s="87"/>
      <c r="B14" s="96"/>
      <c r="C14" s="97" t="s">
        <v>94</v>
      </c>
      <c r="D14" s="74" t="s">
        <v>95</v>
      </c>
      <c r="G14" s="93"/>
      <c r="H14" s="91"/>
      <c r="I14" s="30">
        <v>0</v>
      </c>
      <c r="J14" s="30">
        <v>0</v>
      </c>
    </row>
    <row r="15" spans="1:10" x14ac:dyDescent="0.2">
      <c r="A15" s="87"/>
      <c r="B15" s="96"/>
      <c r="C15" s="97" t="s">
        <v>96</v>
      </c>
      <c r="D15" s="74" t="s">
        <v>97</v>
      </c>
      <c r="G15" s="93"/>
      <c r="H15" s="91"/>
      <c r="I15" s="30">
        <v>26019474.789999999</v>
      </c>
      <c r="J15" s="30">
        <v>22882560.460000001</v>
      </c>
    </row>
    <row r="16" spans="1:10" ht="3" customHeight="1" x14ac:dyDescent="0.2">
      <c r="A16" s="87"/>
      <c r="B16" s="96"/>
      <c r="C16" s="97"/>
      <c r="G16" s="93"/>
      <c r="H16" s="91"/>
      <c r="I16" s="30"/>
      <c r="J16" s="30"/>
    </row>
    <row r="17" spans="1:10" x14ac:dyDescent="0.2">
      <c r="A17" s="87"/>
      <c r="B17" s="94"/>
      <c r="C17" s="75" t="s">
        <v>98</v>
      </c>
      <c r="G17" s="93"/>
      <c r="H17" s="98"/>
      <c r="I17" s="26">
        <v>85662.080000000002</v>
      </c>
      <c r="J17" s="26">
        <v>97072.9</v>
      </c>
    </row>
    <row r="18" spans="1:10" ht="3" customHeight="1" x14ac:dyDescent="0.2">
      <c r="A18" s="87"/>
      <c r="B18" s="96"/>
      <c r="C18" s="97"/>
      <c r="G18" s="93"/>
      <c r="H18" s="91"/>
      <c r="I18" s="30"/>
      <c r="J18" s="30"/>
    </row>
    <row r="19" spans="1:10" x14ac:dyDescent="0.2">
      <c r="A19" s="87"/>
      <c r="B19" s="94"/>
      <c r="C19" s="75" t="s">
        <v>99</v>
      </c>
      <c r="G19" s="93"/>
      <c r="H19" s="98"/>
      <c r="I19" s="26">
        <v>-12490542.050000001</v>
      </c>
      <c r="J19" s="26">
        <v>-10765274.949999999</v>
      </c>
    </row>
    <row r="20" spans="1:10" x14ac:dyDescent="0.2">
      <c r="A20" s="87"/>
      <c r="B20" s="96"/>
      <c r="C20" s="97" t="s">
        <v>94</v>
      </c>
      <c r="D20" s="74" t="s">
        <v>100</v>
      </c>
      <c r="G20" s="93"/>
      <c r="H20" s="99" t="s">
        <v>101</v>
      </c>
      <c r="I20" s="30">
        <v>-43340.490000000005</v>
      </c>
      <c r="J20" s="30">
        <v>-246562.16</v>
      </c>
    </row>
    <row r="21" spans="1:10" x14ac:dyDescent="0.2">
      <c r="A21" s="87"/>
      <c r="B21" s="96"/>
      <c r="C21" s="97" t="s">
        <v>96</v>
      </c>
      <c r="D21" s="74" t="s">
        <v>102</v>
      </c>
      <c r="G21" s="93"/>
      <c r="H21" s="99" t="s">
        <v>103</v>
      </c>
      <c r="I21" s="30">
        <v>-2220844.7599999998</v>
      </c>
      <c r="J21" s="30">
        <v>-1813910.28</v>
      </c>
    </row>
    <row r="22" spans="1:10" x14ac:dyDescent="0.2">
      <c r="A22" s="87"/>
      <c r="B22" s="96"/>
      <c r="C22" s="97" t="s">
        <v>104</v>
      </c>
      <c r="D22" s="74" t="s">
        <v>105</v>
      </c>
      <c r="G22" s="93"/>
      <c r="H22" s="99"/>
      <c r="I22" s="30">
        <v>-10226356.800000001</v>
      </c>
      <c r="J22" s="30">
        <v>-8704802.5099999998</v>
      </c>
    </row>
    <row r="23" spans="1:10" ht="3" customHeight="1" x14ac:dyDescent="0.2">
      <c r="A23" s="87"/>
      <c r="B23" s="96"/>
      <c r="C23" s="97"/>
      <c r="G23" s="93"/>
      <c r="H23" s="99"/>
      <c r="I23" s="30"/>
      <c r="J23" s="30"/>
    </row>
    <row r="24" spans="1:10" x14ac:dyDescent="0.2">
      <c r="A24" s="87"/>
      <c r="B24" s="94"/>
      <c r="C24" s="75" t="s">
        <v>106</v>
      </c>
      <c r="G24" s="93"/>
      <c r="H24" s="95"/>
      <c r="I24" s="26">
        <v>0</v>
      </c>
      <c r="J24" s="26">
        <v>0</v>
      </c>
    </row>
    <row r="25" spans="1:10" x14ac:dyDescent="0.2">
      <c r="A25" s="87"/>
      <c r="B25" s="96"/>
      <c r="C25" s="97" t="s">
        <v>94</v>
      </c>
      <c r="D25" s="74" t="s">
        <v>107</v>
      </c>
      <c r="G25" s="93"/>
      <c r="H25" s="99"/>
      <c r="I25" s="26">
        <v>0</v>
      </c>
      <c r="J25" s="26">
        <v>0</v>
      </c>
    </row>
    <row r="26" spans="1:10" ht="3" customHeight="1" x14ac:dyDescent="0.2">
      <c r="A26" s="87"/>
      <c r="B26" s="96"/>
      <c r="C26" s="97"/>
      <c r="G26" s="93"/>
      <c r="H26" s="99"/>
      <c r="I26" s="30"/>
      <c r="J26" s="30"/>
    </row>
    <row r="27" spans="1:10" x14ac:dyDescent="0.2">
      <c r="A27" s="87"/>
      <c r="B27" s="94"/>
      <c r="C27" s="75" t="s">
        <v>108</v>
      </c>
      <c r="G27" s="93"/>
      <c r="H27" s="95"/>
      <c r="I27" s="26">
        <v>-5276266.3</v>
      </c>
      <c r="J27" s="26">
        <v>-4390861.25</v>
      </c>
    </row>
    <row r="28" spans="1:10" x14ac:dyDescent="0.2">
      <c r="A28" s="87"/>
      <c r="B28" s="96"/>
      <c r="C28" s="97" t="s">
        <v>94</v>
      </c>
      <c r="D28" s="74" t="s">
        <v>109</v>
      </c>
      <c r="G28" s="93"/>
      <c r="H28" s="99"/>
      <c r="I28" s="30">
        <v>-3983579.03</v>
      </c>
      <c r="J28" s="30">
        <v>-3282327.1</v>
      </c>
    </row>
    <row r="29" spans="1:10" x14ac:dyDescent="0.2">
      <c r="A29" s="87"/>
      <c r="B29" s="96"/>
      <c r="C29" s="97" t="s">
        <v>96</v>
      </c>
      <c r="D29" s="74" t="s">
        <v>110</v>
      </c>
      <c r="G29" s="93"/>
      <c r="H29" s="99" t="s">
        <v>111</v>
      </c>
      <c r="I29" s="30">
        <v>-1292687.2699999998</v>
      </c>
      <c r="J29" s="30">
        <v>-1108534.1500000001</v>
      </c>
    </row>
    <row r="30" spans="1:10" ht="3" customHeight="1" x14ac:dyDescent="0.2">
      <c r="A30" s="87"/>
      <c r="B30" s="96"/>
      <c r="C30" s="97"/>
      <c r="G30" s="93"/>
      <c r="H30" s="91"/>
      <c r="I30" s="30"/>
      <c r="J30" s="30"/>
    </row>
    <row r="31" spans="1:10" x14ac:dyDescent="0.2">
      <c r="A31" s="87"/>
      <c r="B31" s="94"/>
      <c r="C31" s="100" t="s">
        <v>112</v>
      </c>
      <c r="G31" s="93"/>
      <c r="H31" s="98"/>
      <c r="I31" s="26">
        <v>-3845342.7500000005</v>
      </c>
      <c r="J31" s="26">
        <v>-3672498.0000000005</v>
      </c>
    </row>
    <row r="32" spans="1:10" x14ac:dyDescent="0.2">
      <c r="A32" s="87"/>
      <c r="B32" s="96"/>
      <c r="C32" s="97" t="s">
        <v>94</v>
      </c>
      <c r="D32" s="74" t="s">
        <v>113</v>
      </c>
      <c r="G32" s="93"/>
      <c r="H32" s="91"/>
      <c r="I32" s="30">
        <v>-3795709.2800000007</v>
      </c>
      <c r="J32" s="30">
        <v>-3587257.47</v>
      </c>
    </row>
    <row r="33" spans="1:10" x14ac:dyDescent="0.2">
      <c r="A33" s="87"/>
      <c r="B33" s="96"/>
      <c r="C33" s="97" t="s">
        <v>96</v>
      </c>
      <c r="D33" s="74" t="s">
        <v>114</v>
      </c>
      <c r="G33" s="93"/>
      <c r="H33" s="91"/>
      <c r="I33" s="30">
        <v>-40131.379999999997</v>
      </c>
      <c r="J33" s="30">
        <v>-49122.64</v>
      </c>
    </row>
    <row r="34" spans="1:10" x14ac:dyDescent="0.2">
      <c r="A34" s="87"/>
      <c r="B34" s="96"/>
      <c r="C34" s="97" t="s">
        <v>104</v>
      </c>
      <c r="D34" s="74" t="s">
        <v>115</v>
      </c>
      <c r="G34" s="93"/>
      <c r="H34" s="99" t="s">
        <v>116</v>
      </c>
      <c r="I34" s="30">
        <v>-9502.09</v>
      </c>
      <c r="J34" s="30">
        <v>-36117.89</v>
      </c>
    </row>
    <row r="35" spans="1:10" ht="3" customHeight="1" x14ac:dyDescent="0.2">
      <c r="A35" s="87"/>
      <c r="B35" s="96"/>
      <c r="C35" s="97"/>
      <c r="G35" s="93"/>
      <c r="H35" s="91"/>
      <c r="I35" s="30"/>
      <c r="J35" s="30"/>
    </row>
    <row r="36" spans="1:10" x14ac:dyDescent="0.2">
      <c r="A36" s="87"/>
      <c r="B36" s="94"/>
      <c r="C36" s="75" t="s">
        <v>117</v>
      </c>
      <c r="G36" s="93"/>
      <c r="H36" s="95" t="s">
        <v>118</v>
      </c>
      <c r="I36" s="26">
        <v>-2123036.15</v>
      </c>
      <c r="J36" s="26">
        <v>-2133513.04</v>
      </c>
    </row>
    <row r="37" spans="1:10" ht="3" customHeight="1" x14ac:dyDescent="0.2">
      <c r="A37" s="87"/>
      <c r="B37" s="96"/>
      <c r="C37" s="97"/>
      <c r="G37" s="93"/>
      <c r="H37" s="91"/>
      <c r="I37" s="30"/>
      <c r="J37" s="30"/>
    </row>
    <row r="38" spans="1:10" x14ac:dyDescent="0.2">
      <c r="A38" s="87"/>
      <c r="B38" s="94"/>
      <c r="C38" s="75" t="s">
        <v>119</v>
      </c>
      <c r="G38" s="93"/>
      <c r="H38" s="95" t="s">
        <v>120</v>
      </c>
      <c r="I38" s="26">
        <v>146711.85999999999</v>
      </c>
      <c r="J38" s="26">
        <v>150715.24</v>
      </c>
    </row>
    <row r="39" spans="1:10" ht="3" customHeight="1" x14ac:dyDescent="0.2">
      <c r="A39" s="87"/>
      <c r="B39" s="96"/>
      <c r="C39" s="97"/>
      <c r="G39" s="93"/>
      <c r="H39" s="91"/>
      <c r="I39" s="30"/>
      <c r="J39" s="30"/>
    </row>
    <row r="40" spans="1:10" x14ac:dyDescent="0.2">
      <c r="A40" s="87"/>
      <c r="B40" s="94"/>
      <c r="C40" s="75" t="s">
        <v>121</v>
      </c>
      <c r="G40" s="93"/>
      <c r="H40" s="98"/>
      <c r="I40" s="26">
        <v>-750000</v>
      </c>
      <c r="J40" s="26">
        <v>-747500</v>
      </c>
    </row>
    <row r="41" spans="1:10" x14ac:dyDescent="0.2">
      <c r="A41" s="87"/>
      <c r="B41" s="96"/>
      <c r="C41" s="97" t="s">
        <v>94</v>
      </c>
      <c r="D41" s="74" t="s">
        <v>122</v>
      </c>
      <c r="G41" s="93"/>
      <c r="H41" s="99" t="s">
        <v>123</v>
      </c>
      <c r="I41" s="30">
        <v>-750000</v>
      </c>
      <c r="J41" s="30">
        <v>-750000</v>
      </c>
    </row>
    <row r="42" spans="1:10" x14ac:dyDescent="0.2">
      <c r="A42" s="87"/>
      <c r="B42" s="96"/>
      <c r="C42" s="97" t="s">
        <v>96</v>
      </c>
      <c r="D42" s="74" t="s">
        <v>124</v>
      </c>
      <c r="G42" s="93"/>
      <c r="H42" s="91"/>
      <c r="I42" s="26">
        <v>0</v>
      </c>
      <c r="J42" s="30">
        <v>2500</v>
      </c>
    </row>
    <row r="43" spans="1:10" ht="3" customHeight="1" x14ac:dyDescent="0.2">
      <c r="A43" s="87"/>
      <c r="B43" s="96"/>
      <c r="C43" s="97"/>
      <c r="G43" s="93"/>
      <c r="H43" s="91"/>
      <c r="I43" s="30"/>
      <c r="J43" s="30"/>
    </row>
    <row r="44" spans="1:10" x14ac:dyDescent="0.2">
      <c r="A44" s="87"/>
      <c r="B44" s="94"/>
      <c r="C44" s="75" t="s">
        <v>125</v>
      </c>
      <c r="G44" s="93"/>
      <c r="H44" s="98"/>
      <c r="I44" s="26">
        <v>-108018.77</v>
      </c>
      <c r="J44" s="26">
        <v>79427.839999999997</v>
      </c>
    </row>
    <row r="45" spans="1:10" ht="7.5" customHeight="1" x14ac:dyDescent="0.2">
      <c r="A45" s="87"/>
      <c r="B45" s="92"/>
      <c r="D45" s="101"/>
      <c r="G45" s="93"/>
      <c r="H45" s="91"/>
      <c r="I45" s="102"/>
      <c r="J45" s="102"/>
    </row>
    <row r="46" spans="1:10" ht="14.25" x14ac:dyDescent="0.25">
      <c r="A46" s="87"/>
      <c r="B46" s="103"/>
      <c r="C46" s="104" t="s">
        <v>126</v>
      </c>
      <c r="D46" s="104" t="s">
        <v>127</v>
      </c>
      <c r="E46" s="105"/>
      <c r="F46" s="105"/>
      <c r="G46" s="106"/>
      <c r="H46" s="107"/>
      <c r="I46" s="18">
        <v>1658642.7099999972</v>
      </c>
      <c r="J46" s="18">
        <v>1500129.1999999993</v>
      </c>
    </row>
    <row r="47" spans="1:10" ht="7.5" customHeight="1" x14ac:dyDescent="0.2">
      <c r="A47" s="87"/>
      <c r="B47" s="92"/>
      <c r="D47" s="101"/>
      <c r="G47" s="93"/>
      <c r="H47" s="91"/>
      <c r="I47" s="102"/>
      <c r="J47" s="102"/>
    </row>
    <row r="48" spans="1:10" ht="7.5" customHeight="1" x14ac:dyDescent="0.2">
      <c r="A48" s="87"/>
      <c r="B48" s="92"/>
      <c r="D48" s="101"/>
      <c r="G48" s="93"/>
      <c r="H48" s="91"/>
      <c r="I48" s="102"/>
      <c r="J48" s="102"/>
    </row>
    <row r="49" spans="1:10" x14ac:dyDescent="0.2">
      <c r="A49" s="87"/>
      <c r="B49" s="94"/>
      <c r="C49" s="75" t="s">
        <v>128</v>
      </c>
      <c r="G49" s="93"/>
      <c r="H49" s="95">
        <v>7</v>
      </c>
      <c r="I49" s="26">
        <v>217802.92</v>
      </c>
      <c r="J49" s="26">
        <v>197446.58</v>
      </c>
    </row>
    <row r="50" spans="1:10" x14ac:dyDescent="0.2">
      <c r="B50" s="96"/>
      <c r="C50" s="97" t="s">
        <v>96</v>
      </c>
      <c r="D50" s="74" t="s">
        <v>129</v>
      </c>
      <c r="G50" s="93"/>
      <c r="H50" s="91"/>
      <c r="I50" s="30">
        <v>217802.92</v>
      </c>
      <c r="J50" s="30">
        <v>197446.58</v>
      </c>
    </row>
    <row r="51" spans="1:10" x14ac:dyDescent="0.2">
      <c r="B51" s="96"/>
      <c r="C51" s="101"/>
      <c r="D51" s="74" t="s">
        <v>130</v>
      </c>
      <c r="F51" s="97"/>
      <c r="G51" s="93"/>
      <c r="H51" s="91"/>
      <c r="I51" s="30">
        <v>217800.54</v>
      </c>
      <c r="J51" s="30">
        <v>197434.9</v>
      </c>
    </row>
    <row r="52" spans="1:10" x14ac:dyDescent="0.2">
      <c r="B52" s="96"/>
      <c r="C52" s="101"/>
      <c r="D52" s="74" t="s">
        <v>131</v>
      </c>
      <c r="F52" s="97"/>
      <c r="G52" s="93"/>
      <c r="H52" s="91"/>
      <c r="I52" s="30">
        <v>2.38</v>
      </c>
      <c r="J52" s="30">
        <v>11.68</v>
      </c>
    </row>
    <row r="53" spans="1:10" ht="3" customHeight="1" x14ac:dyDescent="0.2">
      <c r="A53" s="87"/>
      <c r="B53" s="96"/>
      <c r="C53" s="97"/>
      <c r="G53" s="93"/>
      <c r="H53" s="91"/>
      <c r="I53" s="30"/>
      <c r="J53" s="30"/>
    </row>
    <row r="54" spans="1:10" x14ac:dyDescent="0.2">
      <c r="B54" s="96"/>
      <c r="C54" s="75" t="s">
        <v>132</v>
      </c>
      <c r="G54" s="93"/>
      <c r="H54" s="95">
        <v>7</v>
      </c>
      <c r="I54" s="26">
        <v>-338152.86</v>
      </c>
      <c r="J54" s="26">
        <v>-326444.09999999998</v>
      </c>
    </row>
    <row r="55" spans="1:10" x14ac:dyDescent="0.2">
      <c r="B55" s="96"/>
      <c r="C55" s="97" t="s">
        <v>94</v>
      </c>
      <c r="D55" s="74" t="s">
        <v>133</v>
      </c>
      <c r="G55" s="93"/>
      <c r="H55" s="91"/>
      <c r="I55" s="30">
        <v>-178267.68</v>
      </c>
      <c r="J55" s="30">
        <v>-138250</v>
      </c>
    </row>
    <row r="56" spans="1:10" x14ac:dyDescent="0.2">
      <c r="B56" s="94"/>
      <c r="C56" s="97" t="s">
        <v>96</v>
      </c>
      <c r="D56" s="74" t="s">
        <v>134</v>
      </c>
      <c r="G56" s="93"/>
      <c r="H56" s="91"/>
      <c r="I56" s="30">
        <v>-159885.18</v>
      </c>
      <c r="J56" s="30">
        <v>-188194.09999999998</v>
      </c>
    </row>
    <row r="57" spans="1:10" ht="3" customHeight="1" x14ac:dyDescent="0.2">
      <c r="A57" s="87"/>
      <c r="B57" s="96"/>
      <c r="C57" s="97"/>
      <c r="G57" s="93"/>
      <c r="H57" s="91"/>
      <c r="I57" s="30"/>
      <c r="J57" s="30"/>
    </row>
    <row r="58" spans="1:10" x14ac:dyDescent="0.2">
      <c r="B58" s="96"/>
      <c r="C58" s="75" t="s">
        <v>135</v>
      </c>
      <c r="G58" s="93"/>
      <c r="H58" s="98"/>
      <c r="I58" s="26">
        <v>0</v>
      </c>
      <c r="J58" s="26">
        <v>-103.17</v>
      </c>
    </row>
    <row r="59" spans="1:10" x14ac:dyDescent="0.2">
      <c r="B59" s="96"/>
      <c r="C59" s="97" t="s">
        <v>96</v>
      </c>
      <c r="D59" s="74" t="s">
        <v>124</v>
      </c>
      <c r="G59" s="93"/>
      <c r="H59" s="91"/>
      <c r="I59" s="26">
        <v>0</v>
      </c>
      <c r="J59" s="30">
        <v>-103.17</v>
      </c>
    </row>
    <row r="60" spans="1:10" ht="7.5" customHeight="1" x14ac:dyDescent="0.2">
      <c r="A60" s="87"/>
      <c r="B60" s="92"/>
      <c r="D60" s="101"/>
      <c r="G60" s="93"/>
      <c r="H60" s="91"/>
      <c r="I60" s="102"/>
      <c r="J60" s="102"/>
    </row>
    <row r="61" spans="1:10" ht="14.25" x14ac:dyDescent="0.25">
      <c r="A61" s="87"/>
      <c r="B61" s="103"/>
      <c r="C61" s="104" t="s">
        <v>136</v>
      </c>
      <c r="D61" s="104" t="s">
        <v>137</v>
      </c>
      <c r="E61" s="105"/>
      <c r="F61" s="105"/>
      <c r="G61" s="106"/>
      <c r="H61" s="107"/>
      <c r="I61" s="18">
        <v>-120349.93999999997</v>
      </c>
      <c r="J61" s="18">
        <v>-129100.68999999997</v>
      </c>
    </row>
    <row r="62" spans="1:10" ht="7.5" customHeight="1" x14ac:dyDescent="0.2">
      <c r="A62" s="87"/>
      <c r="B62" s="92"/>
      <c r="D62" s="101"/>
      <c r="G62" s="93"/>
      <c r="H62" s="91"/>
      <c r="I62" s="102"/>
      <c r="J62" s="102"/>
    </row>
    <row r="63" spans="1:10" ht="14.25" x14ac:dyDescent="0.25">
      <c r="A63" s="87"/>
      <c r="B63" s="103"/>
      <c r="C63" s="104" t="s">
        <v>138</v>
      </c>
      <c r="D63" s="104" t="s">
        <v>139</v>
      </c>
      <c r="E63" s="105"/>
      <c r="F63" s="105"/>
      <c r="G63" s="106"/>
      <c r="H63" s="107"/>
      <c r="I63" s="18">
        <v>1538292.7699999972</v>
      </c>
      <c r="J63" s="18">
        <v>1371028.5099999993</v>
      </c>
    </row>
    <row r="64" spans="1:10" ht="7.5" customHeight="1" x14ac:dyDescent="0.2">
      <c r="A64" s="87"/>
      <c r="B64" s="92"/>
      <c r="D64" s="101"/>
      <c r="G64" s="93"/>
      <c r="H64" s="91"/>
      <c r="I64" s="102"/>
      <c r="J64" s="102"/>
    </row>
    <row r="65" spans="1:10" ht="7.5" customHeight="1" x14ac:dyDescent="0.2">
      <c r="A65" s="87"/>
      <c r="B65" s="92"/>
      <c r="D65" s="101"/>
      <c r="G65" s="93"/>
      <c r="H65" s="91"/>
      <c r="I65" s="102"/>
      <c r="J65" s="102"/>
    </row>
    <row r="66" spans="1:10" x14ac:dyDescent="0.2">
      <c r="B66" s="108"/>
      <c r="C66" s="109" t="s">
        <v>140</v>
      </c>
      <c r="D66" s="38"/>
      <c r="E66" s="110"/>
      <c r="F66" s="38"/>
      <c r="G66" s="90"/>
      <c r="H66" s="95">
        <v>10</v>
      </c>
      <c r="I66" s="26">
        <v>-533336.96</v>
      </c>
      <c r="J66" s="26">
        <v>-542398</v>
      </c>
    </row>
    <row r="67" spans="1:10" ht="7.5" customHeight="1" x14ac:dyDescent="0.2">
      <c r="A67" s="87"/>
      <c r="B67" s="92"/>
      <c r="D67" s="101"/>
      <c r="G67" s="93"/>
      <c r="H67" s="91"/>
      <c r="I67" s="102"/>
      <c r="J67" s="102"/>
    </row>
    <row r="68" spans="1:10" ht="14.25" x14ac:dyDescent="0.25">
      <c r="A68" s="87"/>
      <c r="B68" s="103"/>
      <c r="C68" s="104" t="s">
        <v>141</v>
      </c>
      <c r="D68" s="104" t="s">
        <v>142</v>
      </c>
      <c r="E68" s="105"/>
      <c r="F68" s="105"/>
      <c r="G68" s="106"/>
      <c r="H68" s="107"/>
      <c r="I68" s="18">
        <v>1004955.8099999973</v>
      </c>
      <c r="J68" s="18">
        <v>828630.50999999931</v>
      </c>
    </row>
    <row r="69" spans="1:10" ht="7.5" customHeight="1" x14ac:dyDescent="0.2">
      <c r="A69" s="87"/>
      <c r="B69" s="92"/>
      <c r="D69" s="101"/>
      <c r="G69" s="93"/>
      <c r="H69" s="91"/>
      <c r="I69" s="102"/>
      <c r="J69" s="102"/>
    </row>
    <row r="70" spans="1:10" ht="7.5" customHeight="1" x14ac:dyDescent="0.2">
      <c r="A70" s="87"/>
      <c r="B70" s="92"/>
      <c r="D70" s="101"/>
      <c r="G70" s="93"/>
      <c r="H70" s="91"/>
      <c r="I70" s="102"/>
      <c r="J70" s="102"/>
    </row>
    <row r="71" spans="1:10" ht="15" x14ac:dyDescent="0.25">
      <c r="B71" s="108"/>
      <c r="C71" s="89" t="s">
        <v>143</v>
      </c>
      <c r="D71" s="38"/>
      <c r="E71" s="38"/>
      <c r="F71" s="38"/>
      <c r="G71" s="90"/>
      <c r="H71" s="91"/>
      <c r="I71" s="102"/>
      <c r="J71" s="102">
        <v>0</v>
      </c>
    </row>
    <row r="72" spans="1:10" ht="7.5" customHeight="1" x14ac:dyDescent="0.2">
      <c r="A72" s="87"/>
      <c r="B72" s="92"/>
      <c r="D72" s="101"/>
      <c r="G72" s="93"/>
      <c r="H72" s="91"/>
      <c r="I72" s="102"/>
      <c r="J72" s="102"/>
    </row>
    <row r="73" spans="1:10" x14ac:dyDescent="0.2">
      <c r="B73" s="108"/>
      <c r="C73" s="109" t="s">
        <v>144</v>
      </c>
      <c r="D73" s="38"/>
      <c r="E73" s="38"/>
      <c r="F73" s="38"/>
      <c r="G73" s="90"/>
      <c r="H73" s="98"/>
      <c r="I73" s="26"/>
      <c r="J73" s="26">
        <v>0</v>
      </c>
    </row>
    <row r="74" spans="1:10" ht="7.5" customHeight="1" x14ac:dyDescent="0.2">
      <c r="A74" s="87"/>
      <c r="B74" s="92"/>
      <c r="D74" s="101"/>
      <c r="G74" s="93"/>
      <c r="H74" s="91"/>
      <c r="I74" s="102"/>
      <c r="J74" s="102"/>
    </row>
    <row r="75" spans="1:10" ht="14.25" x14ac:dyDescent="0.25">
      <c r="A75" s="87"/>
      <c r="B75" s="103"/>
      <c r="C75" s="104" t="s">
        <v>145</v>
      </c>
      <c r="D75" s="104"/>
      <c r="E75" s="105"/>
      <c r="F75" s="105"/>
      <c r="G75" s="106"/>
      <c r="H75" s="107"/>
      <c r="I75" s="18">
        <v>1004955.8099999973</v>
      </c>
      <c r="J75" s="18">
        <v>828630.50999999931</v>
      </c>
    </row>
    <row r="76" spans="1:10" ht="14.25" x14ac:dyDescent="0.25">
      <c r="A76" s="87"/>
      <c r="B76" s="111"/>
      <c r="C76" s="112"/>
      <c r="D76" s="112"/>
      <c r="E76" s="113"/>
      <c r="F76" s="113"/>
      <c r="G76" s="114"/>
      <c r="H76" s="115"/>
      <c r="I76" s="115"/>
      <c r="J76" s="115"/>
    </row>
    <row r="85" spans="1:1" x14ac:dyDescent="0.2">
      <c r="A85" s="87"/>
    </row>
    <row r="86" spans="1:1" x14ac:dyDescent="0.2">
      <c r="A86" s="87"/>
    </row>
    <row r="87" spans="1:1" x14ac:dyDescent="0.2">
      <c r="A87" s="87"/>
    </row>
    <row r="88" spans="1:1" x14ac:dyDescent="0.2">
      <c r="A88" s="87"/>
    </row>
    <row r="89" spans="1:1" x14ac:dyDescent="0.2">
      <c r="A89" s="87"/>
    </row>
    <row r="90" spans="1:1" x14ac:dyDescent="0.2">
      <c r="A90" s="87"/>
    </row>
    <row r="91" spans="1:1" x14ac:dyDescent="0.2">
      <c r="A91" s="87"/>
    </row>
    <row r="92" spans="1:1" x14ac:dyDescent="0.2">
      <c r="A92" s="87"/>
    </row>
    <row r="93" spans="1:1" x14ac:dyDescent="0.2">
      <c r="A93" s="87"/>
    </row>
    <row r="94" spans="1:1" x14ac:dyDescent="0.2">
      <c r="A94" s="87"/>
    </row>
    <row r="95" spans="1:1" x14ac:dyDescent="0.2">
      <c r="A95" s="87"/>
    </row>
    <row r="96" spans="1:1" x14ac:dyDescent="0.2">
      <c r="A96" s="87"/>
    </row>
  </sheetData>
  <pageMargins left="0.75" right="0.75" top="1" bottom="1" header="0" footer="0"/>
  <pageSetup paperSize="9" scale="81" fitToHeight="0" orientation="portrait" r:id="rId1"/>
  <headerFooter alignWithMargins="0"/>
  <colBreaks count="1" manualBreakCount="1">
    <brk id="10" max="8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0CCCD-D2DB-4972-913F-211476DE0C36}">
  <sheetPr>
    <pageSetUpPr fitToPage="1"/>
  </sheetPr>
  <dimension ref="A2:N125"/>
  <sheetViews>
    <sheetView showGridLines="0" zoomScaleNormal="100" zoomScaleSheetLayoutView="145" workbookViewId="0">
      <selection sqref="A1:XFD1048576"/>
    </sheetView>
  </sheetViews>
  <sheetFormatPr baseColWidth="10" defaultColWidth="11.42578125" defaultRowHeight="12.75" x14ac:dyDescent="0.2"/>
  <cols>
    <col min="1" max="1" width="3.42578125" style="1" customWidth="1"/>
    <col min="2" max="2" width="2" style="1" customWidth="1"/>
    <col min="3" max="3" width="3.42578125" style="1" customWidth="1"/>
    <col min="4" max="4" width="3.28515625" style="1" customWidth="1"/>
    <col min="5" max="5" width="11.42578125" style="1" customWidth="1"/>
    <col min="6" max="6" width="16.7109375" style="1" customWidth="1"/>
    <col min="7" max="7" width="25.85546875" style="1" customWidth="1"/>
    <col min="8" max="10" width="15" style="2" customWidth="1"/>
    <col min="11" max="16384" width="11.42578125" style="1"/>
  </cols>
  <sheetData>
    <row r="2" spans="2:10" x14ac:dyDescent="0.2">
      <c r="B2" s="3" t="s">
        <v>0</v>
      </c>
    </row>
    <row r="3" spans="2:10" x14ac:dyDescent="0.2">
      <c r="B3" s="3"/>
    </row>
    <row r="4" spans="2:10" s="4" customFormat="1" ht="18.75" x14ac:dyDescent="0.3">
      <c r="B4" s="4" t="s">
        <v>146</v>
      </c>
      <c r="H4" s="5"/>
      <c r="I4" s="5"/>
      <c r="J4" s="5"/>
    </row>
    <row r="5" spans="2:10" x14ac:dyDescent="0.2">
      <c r="H5" s="6"/>
      <c r="I5" s="6"/>
      <c r="J5" s="6"/>
    </row>
    <row r="6" spans="2:10" x14ac:dyDescent="0.2">
      <c r="B6" s="7"/>
      <c r="C6" s="8" t="s">
        <v>2</v>
      </c>
      <c r="D6" s="9"/>
      <c r="E6" s="9"/>
      <c r="F6" s="9"/>
      <c r="G6" s="9"/>
      <c r="H6" s="10" t="s">
        <v>3</v>
      </c>
      <c r="I6" s="11">
        <v>44377</v>
      </c>
      <c r="J6" s="11">
        <v>44196</v>
      </c>
    </row>
    <row r="7" spans="2:10" x14ac:dyDescent="0.2">
      <c r="H7" s="12"/>
      <c r="I7" s="13"/>
      <c r="J7" s="13"/>
    </row>
    <row r="8" spans="2:10" ht="16.5" customHeight="1" x14ac:dyDescent="0.2">
      <c r="B8" s="14"/>
      <c r="C8" s="15" t="s">
        <v>4</v>
      </c>
      <c r="D8" s="16"/>
      <c r="E8" s="16"/>
      <c r="F8" s="16"/>
      <c r="G8" s="16"/>
      <c r="H8" s="17"/>
      <c r="I8" s="18">
        <v>36822269.18999999</v>
      </c>
      <c r="J8" s="18">
        <v>38496192.769999996</v>
      </c>
    </row>
    <row r="9" spans="2:10" x14ac:dyDescent="0.2">
      <c r="B9" s="19"/>
      <c r="G9" s="20"/>
      <c r="H9" s="21"/>
      <c r="I9" s="22"/>
      <c r="J9" s="22"/>
    </row>
    <row r="10" spans="2:10" x14ac:dyDescent="0.2">
      <c r="B10" s="24"/>
      <c r="C10" s="3" t="s">
        <v>5</v>
      </c>
      <c r="G10" s="20"/>
      <c r="H10" s="43"/>
      <c r="I10" s="26">
        <v>9204985.3900000006</v>
      </c>
      <c r="J10" s="26">
        <v>10256337.359999999</v>
      </c>
    </row>
    <row r="11" spans="2:10" x14ac:dyDescent="0.2">
      <c r="B11" s="24"/>
      <c r="C11" s="28" t="s">
        <v>13</v>
      </c>
      <c r="D11" s="1" t="s">
        <v>147</v>
      </c>
      <c r="G11" s="20"/>
      <c r="H11" s="43"/>
      <c r="I11" s="26"/>
      <c r="J11" s="26"/>
    </row>
    <row r="12" spans="2:10" x14ac:dyDescent="0.2">
      <c r="B12" s="27"/>
      <c r="C12" s="28" t="s">
        <v>13</v>
      </c>
      <c r="D12" s="1" t="s">
        <v>7</v>
      </c>
      <c r="G12" s="20"/>
      <c r="H12" s="29">
        <v>4</v>
      </c>
      <c r="I12" s="30">
        <v>9049672.8000000007</v>
      </c>
      <c r="J12" s="30">
        <v>10037152</v>
      </c>
    </row>
    <row r="13" spans="2:10" x14ac:dyDescent="0.2">
      <c r="B13" s="27"/>
      <c r="C13" s="28" t="s">
        <v>15</v>
      </c>
      <c r="D13" s="1" t="s">
        <v>148</v>
      </c>
      <c r="G13" s="20"/>
      <c r="H13" s="29">
        <v>8</v>
      </c>
      <c r="I13" s="30">
        <v>155312.59</v>
      </c>
      <c r="J13" s="30">
        <v>219185.36</v>
      </c>
    </row>
    <row r="14" spans="2:10" x14ac:dyDescent="0.2">
      <c r="B14" s="27"/>
      <c r="G14" s="20"/>
      <c r="H14" s="21"/>
      <c r="I14" s="30"/>
      <c r="J14" s="30"/>
    </row>
    <row r="15" spans="2:10" x14ac:dyDescent="0.2">
      <c r="B15" s="31"/>
      <c r="C15" s="3" t="s">
        <v>12</v>
      </c>
      <c r="G15" s="20"/>
      <c r="H15" s="25">
        <v>7</v>
      </c>
      <c r="I15" s="26">
        <v>12290468.469999999</v>
      </c>
      <c r="J15" s="26">
        <v>13366597</v>
      </c>
    </row>
    <row r="16" spans="2:10" x14ac:dyDescent="0.2">
      <c r="B16" s="27"/>
      <c r="C16" s="28" t="s">
        <v>13</v>
      </c>
      <c r="D16" s="1" t="s">
        <v>14</v>
      </c>
      <c r="G16" s="20"/>
      <c r="H16" s="21"/>
      <c r="I16" s="30">
        <v>1837660.1</v>
      </c>
      <c r="J16" s="30">
        <v>1855869</v>
      </c>
    </row>
    <row r="17" spans="2:10" x14ac:dyDescent="0.2">
      <c r="B17" s="27"/>
      <c r="C17" s="28" t="s">
        <v>15</v>
      </c>
      <c r="D17" s="1" t="s">
        <v>16</v>
      </c>
      <c r="G17" s="20"/>
      <c r="H17" s="21"/>
      <c r="I17" s="30">
        <v>9100261.3699999992</v>
      </c>
      <c r="J17" s="30">
        <v>10561407</v>
      </c>
    </row>
    <row r="18" spans="2:10" x14ac:dyDescent="0.2">
      <c r="B18" s="27"/>
      <c r="C18" s="28" t="s">
        <v>17</v>
      </c>
      <c r="D18" s="1" t="s">
        <v>18</v>
      </c>
      <c r="G18" s="20"/>
      <c r="H18" s="21"/>
      <c r="I18" s="30">
        <v>1352547</v>
      </c>
      <c r="J18" s="30">
        <v>949321</v>
      </c>
    </row>
    <row r="19" spans="2:10" x14ac:dyDescent="0.2">
      <c r="B19" s="27"/>
      <c r="G19" s="20"/>
      <c r="H19" s="21"/>
      <c r="I19" s="30"/>
      <c r="J19" s="30"/>
    </row>
    <row r="20" spans="2:10" x14ac:dyDescent="0.2">
      <c r="B20" s="31"/>
      <c r="C20" s="3" t="s">
        <v>149</v>
      </c>
      <c r="G20" s="20"/>
      <c r="H20" s="25" t="s">
        <v>150</v>
      </c>
      <c r="I20" s="26">
        <v>13349396.119999999</v>
      </c>
      <c r="J20" s="26">
        <v>13019780</v>
      </c>
    </row>
    <row r="21" spans="2:10" x14ac:dyDescent="0.2">
      <c r="B21" s="31"/>
      <c r="C21" s="3"/>
      <c r="G21" s="20"/>
    </row>
    <row r="22" spans="2:10" x14ac:dyDescent="0.2">
      <c r="B22" s="27"/>
      <c r="C22" s="28" t="s">
        <v>17</v>
      </c>
      <c r="D22" s="1" t="s">
        <v>151</v>
      </c>
      <c r="G22" s="20"/>
      <c r="H22" s="21"/>
      <c r="I22" s="30">
        <v>12837396.119999999</v>
      </c>
      <c r="J22" s="30">
        <v>12507780</v>
      </c>
    </row>
    <row r="23" spans="2:10" x14ac:dyDescent="0.2">
      <c r="B23" s="27"/>
      <c r="C23" s="28" t="s">
        <v>6</v>
      </c>
      <c r="D23" s="1" t="s">
        <v>152</v>
      </c>
      <c r="G23" s="20"/>
      <c r="H23" s="21"/>
      <c r="I23" s="30">
        <v>512000</v>
      </c>
      <c r="J23" s="30">
        <v>512000</v>
      </c>
    </row>
    <row r="24" spans="2:10" x14ac:dyDescent="0.2">
      <c r="B24" s="19"/>
      <c r="G24" s="20"/>
      <c r="H24" s="21"/>
      <c r="I24" s="30"/>
      <c r="J24" s="30"/>
    </row>
    <row r="25" spans="2:10" x14ac:dyDescent="0.2">
      <c r="B25" s="31"/>
      <c r="C25" s="3" t="s">
        <v>23</v>
      </c>
      <c r="G25" s="20"/>
      <c r="H25" s="25">
        <v>10</v>
      </c>
      <c r="I25" s="26">
        <v>678899.3</v>
      </c>
      <c r="J25" s="26">
        <v>635459.80000000005</v>
      </c>
    </row>
    <row r="26" spans="2:10" x14ac:dyDescent="0.2">
      <c r="B26" s="27"/>
      <c r="G26" s="20"/>
      <c r="H26" s="21"/>
      <c r="I26" s="30"/>
      <c r="J26" s="30"/>
    </row>
    <row r="27" spans="2:10" x14ac:dyDescent="0.2">
      <c r="B27" s="31"/>
      <c r="C27" s="3" t="s">
        <v>27</v>
      </c>
      <c r="G27" s="20"/>
      <c r="H27" s="25">
        <v>13</v>
      </c>
      <c r="I27" s="26">
        <v>1298519.9099999999</v>
      </c>
      <c r="J27" s="26">
        <v>1218018.6100000001</v>
      </c>
    </row>
    <row r="28" spans="2:10" x14ac:dyDescent="0.2">
      <c r="B28" s="32"/>
      <c r="C28" s="33"/>
      <c r="D28" s="33"/>
      <c r="E28" s="33"/>
      <c r="F28" s="33"/>
      <c r="G28" s="34"/>
      <c r="H28" s="35"/>
      <c r="I28" s="36"/>
      <c r="J28" s="36"/>
    </row>
    <row r="29" spans="2:10" x14ac:dyDescent="0.2">
      <c r="C29" s="37"/>
      <c r="H29" s="38"/>
      <c r="I29" s="23"/>
      <c r="J29" s="23"/>
    </row>
    <row r="30" spans="2:10" ht="16.5" customHeight="1" x14ac:dyDescent="0.2">
      <c r="B30" s="14"/>
      <c r="C30" s="15" t="s">
        <v>28</v>
      </c>
      <c r="D30" s="16"/>
      <c r="E30" s="16"/>
      <c r="F30" s="16"/>
      <c r="G30" s="16"/>
      <c r="H30" s="17"/>
      <c r="I30" s="18">
        <v>28912667.464999996</v>
      </c>
      <c r="J30" s="18">
        <v>26379500.455000006</v>
      </c>
    </row>
    <row r="31" spans="2:10" x14ac:dyDescent="0.2">
      <c r="B31" s="39"/>
      <c r="C31" s="40"/>
      <c r="D31" s="40"/>
      <c r="E31" s="40"/>
      <c r="F31" s="40"/>
      <c r="G31" s="41"/>
      <c r="H31" s="42"/>
      <c r="I31" s="22"/>
      <c r="J31" s="22"/>
    </row>
    <row r="32" spans="2:10" x14ac:dyDescent="0.2">
      <c r="B32" s="31"/>
      <c r="C32" s="3" t="s">
        <v>29</v>
      </c>
      <c r="G32" s="20"/>
      <c r="H32" s="43"/>
      <c r="I32" s="26">
        <v>776364.27</v>
      </c>
      <c r="J32" s="26">
        <v>681550.75</v>
      </c>
    </row>
    <row r="33" spans="2:10" x14ac:dyDescent="0.2">
      <c r="B33" s="27"/>
      <c r="C33" s="28" t="s">
        <v>13</v>
      </c>
      <c r="D33" s="1" t="s">
        <v>30</v>
      </c>
      <c r="G33" s="20"/>
      <c r="H33" s="21"/>
      <c r="I33" s="30"/>
      <c r="J33" s="30">
        <v>389436.32</v>
      </c>
    </row>
    <row r="34" spans="2:10" x14ac:dyDescent="0.2">
      <c r="B34" s="27"/>
      <c r="C34" s="28" t="s">
        <v>15</v>
      </c>
      <c r="D34" s="1" t="s">
        <v>31</v>
      </c>
      <c r="G34" s="20"/>
      <c r="H34" s="21"/>
      <c r="I34" s="30"/>
      <c r="J34" s="30">
        <v>276945.18</v>
      </c>
    </row>
    <row r="35" spans="2:10" x14ac:dyDescent="0.2">
      <c r="B35" s="27"/>
      <c r="C35" s="28" t="s">
        <v>17</v>
      </c>
      <c r="D35" s="1" t="s">
        <v>33</v>
      </c>
      <c r="G35" s="20"/>
      <c r="H35" s="21"/>
      <c r="I35" s="30"/>
      <c r="J35" s="30">
        <v>15169.25</v>
      </c>
    </row>
    <row r="36" spans="2:10" x14ac:dyDescent="0.2">
      <c r="B36" s="19"/>
      <c r="G36" s="20"/>
      <c r="H36" s="21"/>
      <c r="I36" s="30"/>
      <c r="J36" s="30"/>
    </row>
    <row r="37" spans="2:10" x14ac:dyDescent="0.2">
      <c r="B37" s="31"/>
      <c r="C37" s="3" t="s">
        <v>34</v>
      </c>
      <c r="G37" s="20"/>
      <c r="H37" s="25">
        <v>10</v>
      </c>
      <c r="I37" s="26">
        <v>15951341.179999996</v>
      </c>
      <c r="J37" s="26">
        <v>16016876.705000004</v>
      </c>
    </row>
    <row r="38" spans="2:10" x14ac:dyDescent="0.2">
      <c r="B38" s="27"/>
      <c r="C38" s="28" t="s">
        <v>13</v>
      </c>
      <c r="D38" s="1" t="s">
        <v>35</v>
      </c>
      <c r="G38" s="20"/>
      <c r="H38" s="21"/>
      <c r="I38" s="30">
        <v>15904932.579999996</v>
      </c>
      <c r="J38" s="30">
        <v>15966850.180000003</v>
      </c>
    </row>
    <row r="39" spans="2:10" x14ac:dyDescent="0.2">
      <c r="B39" s="27"/>
      <c r="C39" s="28" t="s">
        <v>15</v>
      </c>
      <c r="D39" s="1" t="s">
        <v>153</v>
      </c>
      <c r="G39" s="20"/>
      <c r="H39" s="21"/>
      <c r="I39" s="30"/>
      <c r="J39" s="30"/>
    </row>
    <row r="40" spans="2:10" x14ac:dyDescent="0.2">
      <c r="B40" s="27"/>
      <c r="C40" s="28" t="s">
        <v>17</v>
      </c>
      <c r="D40" s="1" t="s">
        <v>38</v>
      </c>
      <c r="G40" s="20"/>
      <c r="H40" s="21"/>
      <c r="I40" s="30">
        <v>5155.9399999999996</v>
      </c>
      <c r="J40" s="30">
        <v>8886.8650000000016</v>
      </c>
    </row>
    <row r="41" spans="2:10" x14ac:dyDescent="0.2">
      <c r="B41" s="27"/>
      <c r="C41" s="28" t="s">
        <v>6</v>
      </c>
      <c r="D41" s="1" t="s">
        <v>154</v>
      </c>
      <c r="G41" s="20"/>
      <c r="H41" s="21"/>
      <c r="I41" s="30">
        <v>41252.660000000003</v>
      </c>
      <c r="J41" s="30">
        <v>41139.659999999996</v>
      </c>
    </row>
    <row r="42" spans="2:10" x14ac:dyDescent="0.2">
      <c r="B42" s="27"/>
      <c r="G42" s="20"/>
      <c r="H42" s="21"/>
      <c r="I42" s="30"/>
      <c r="J42" s="30"/>
    </row>
    <row r="43" spans="2:10" x14ac:dyDescent="0.2">
      <c r="B43" s="31"/>
      <c r="C43" s="3" t="s">
        <v>40</v>
      </c>
      <c r="G43" s="20"/>
      <c r="H43" s="25" t="s">
        <v>150</v>
      </c>
      <c r="I43" s="26">
        <v>10395673.43</v>
      </c>
      <c r="J43" s="26">
        <v>7863130</v>
      </c>
    </row>
    <row r="44" spans="2:10" x14ac:dyDescent="0.2">
      <c r="B44" s="27"/>
      <c r="C44" s="28" t="s">
        <v>13</v>
      </c>
      <c r="D44" s="1" t="s">
        <v>155</v>
      </c>
      <c r="G44" s="20"/>
      <c r="H44" s="21"/>
      <c r="I44" s="30"/>
      <c r="J44" s="30"/>
    </row>
    <row r="45" spans="2:10" x14ac:dyDescent="0.2">
      <c r="B45" s="27"/>
      <c r="C45" s="28" t="s">
        <v>15</v>
      </c>
      <c r="D45" s="1" t="s">
        <v>26</v>
      </c>
      <c r="G45" s="20"/>
      <c r="H45" s="21"/>
      <c r="I45" s="30">
        <v>10395673.43</v>
      </c>
      <c r="J45" s="30">
        <v>7863130</v>
      </c>
    </row>
    <row r="46" spans="2:10" x14ac:dyDescent="0.2">
      <c r="B46" s="27"/>
      <c r="G46" s="20"/>
      <c r="H46" s="21"/>
      <c r="I46" s="30"/>
      <c r="J46" s="30"/>
    </row>
    <row r="47" spans="2:10" x14ac:dyDescent="0.2">
      <c r="B47" s="31"/>
      <c r="C47" s="3" t="s">
        <v>41</v>
      </c>
      <c r="G47" s="20"/>
      <c r="H47" s="25">
        <v>10</v>
      </c>
      <c r="I47" s="26">
        <v>203643.75</v>
      </c>
      <c r="J47" s="26">
        <v>190273.67</v>
      </c>
    </row>
    <row r="48" spans="2:10" x14ac:dyDescent="0.2">
      <c r="B48" s="27"/>
      <c r="G48" s="20"/>
      <c r="H48" s="21"/>
      <c r="I48" s="30"/>
      <c r="J48" s="30"/>
    </row>
    <row r="49" spans="1:10" x14ac:dyDescent="0.2">
      <c r="B49" s="31"/>
      <c r="C49" s="3" t="s">
        <v>42</v>
      </c>
      <c r="G49" s="20"/>
      <c r="H49" s="43"/>
      <c r="I49" s="26">
        <v>23212.89</v>
      </c>
      <c r="J49" s="26">
        <v>15712.33</v>
      </c>
    </row>
    <row r="50" spans="1:10" x14ac:dyDescent="0.2">
      <c r="B50" s="31"/>
      <c r="G50" s="20"/>
      <c r="H50" s="21"/>
      <c r="I50" s="30"/>
      <c r="J50" s="30"/>
    </row>
    <row r="51" spans="1:10" x14ac:dyDescent="0.2">
      <c r="B51" s="31"/>
      <c r="C51" s="3" t="s">
        <v>43</v>
      </c>
      <c r="G51" s="20"/>
      <c r="H51" s="43"/>
      <c r="I51" s="26">
        <v>1562431.9450000003</v>
      </c>
      <c r="J51" s="26">
        <v>1611957</v>
      </c>
    </row>
    <row r="52" spans="1:10" x14ac:dyDescent="0.2">
      <c r="B52" s="27"/>
      <c r="C52" s="28" t="s">
        <v>13</v>
      </c>
      <c r="D52" s="1" t="s">
        <v>44</v>
      </c>
      <c r="G52" s="20"/>
      <c r="H52" s="21"/>
      <c r="I52" s="30">
        <v>1562432</v>
      </c>
      <c r="J52" s="30">
        <v>1611957</v>
      </c>
    </row>
    <row r="53" spans="1:10" s="2" customFormat="1" x14ac:dyDescent="0.2">
      <c r="B53" s="44"/>
      <c r="C53" s="45"/>
      <c r="D53" s="45"/>
      <c r="E53" s="45"/>
      <c r="F53" s="45"/>
      <c r="G53" s="46"/>
      <c r="H53" s="35"/>
      <c r="I53" s="36"/>
      <c r="J53" s="36"/>
    </row>
    <row r="54" spans="1:10" ht="13.5" thickBot="1" x14ac:dyDescent="0.25">
      <c r="I54" s="23"/>
      <c r="J54" s="23"/>
    </row>
    <row r="55" spans="1:10" ht="13.5" thickBot="1" x14ac:dyDescent="0.25">
      <c r="B55" s="47" t="s">
        <v>45</v>
      </c>
      <c r="C55" s="48"/>
      <c r="D55" s="48"/>
      <c r="E55" s="48"/>
      <c r="F55" s="48"/>
      <c r="G55" s="48"/>
      <c r="H55" s="49"/>
      <c r="I55" s="50">
        <v>65734936.654999986</v>
      </c>
      <c r="J55" s="50">
        <v>64875693.225000001</v>
      </c>
    </row>
    <row r="56" spans="1:10" x14ac:dyDescent="0.2">
      <c r="B56" s="51"/>
      <c r="C56" s="51"/>
      <c r="D56" s="51"/>
      <c r="E56" s="51"/>
      <c r="F56" s="51"/>
      <c r="G56" s="51"/>
      <c r="H56" s="52"/>
      <c r="I56" s="52"/>
      <c r="J56" s="52"/>
    </row>
    <row r="57" spans="1:10" x14ac:dyDescent="0.2">
      <c r="B57" s="51"/>
      <c r="C57" s="51"/>
      <c r="D57" s="51"/>
      <c r="E57" s="51"/>
      <c r="F57" s="51"/>
      <c r="G57" s="51"/>
      <c r="H57" s="52"/>
      <c r="I57" s="52"/>
      <c r="J57" s="52"/>
    </row>
    <row r="58" spans="1:10" x14ac:dyDescent="0.2">
      <c r="B58" s="51"/>
      <c r="C58" s="51"/>
      <c r="D58" s="51"/>
      <c r="E58" s="51"/>
      <c r="F58" s="51"/>
      <c r="G58" s="51"/>
      <c r="H58" s="52"/>
      <c r="I58" s="52"/>
      <c r="J58" s="52"/>
    </row>
    <row r="59" spans="1:10" s="4" customFormat="1" ht="18.75" x14ac:dyDescent="0.3">
      <c r="B59" s="4" t="s">
        <v>146</v>
      </c>
      <c r="H59" s="5"/>
      <c r="I59" s="5"/>
      <c r="J59" s="5"/>
    </row>
    <row r="60" spans="1:10" x14ac:dyDescent="0.2">
      <c r="H60" s="6"/>
      <c r="I60" s="6"/>
      <c r="J60" s="6"/>
    </row>
    <row r="61" spans="1:10" x14ac:dyDescent="0.2">
      <c r="B61" s="7"/>
      <c r="C61" s="8" t="s">
        <v>46</v>
      </c>
      <c r="D61" s="9"/>
      <c r="E61" s="9"/>
      <c r="F61" s="9"/>
      <c r="G61" s="9"/>
      <c r="H61" s="10" t="s">
        <v>3</v>
      </c>
      <c r="I61" s="11">
        <v>44377</v>
      </c>
      <c r="J61" s="11">
        <v>44196</v>
      </c>
    </row>
    <row r="62" spans="1:10" x14ac:dyDescent="0.2">
      <c r="H62" s="12"/>
      <c r="I62" s="13"/>
      <c r="J62" s="13"/>
    </row>
    <row r="63" spans="1:10" ht="16.5" customHeight="1" x14ac:dyDescent="0.2">
      <c r="B63" s="14"/>
      <c r="C63" s="15" t="s">
        <v>47</v>
      </c>
      <c r="D63" s="16"/>
      <c r="E63" s="16"/>
      <c r="F63" s="16"/>
      <c r="G63" s="16"/>
      <c r="H63" s="17"/>
      <c r="I63" s="18">
        <v>29890845.201099999</v>
      </c>
      <c r="J63" s="18">
        <v>28963066.399999999</v>
      </c>
    </row>
    <row r="64" spans="1:10" x14ac:dyDescent="0.2">
      <c r="A64" s="2"/>
      <c r="B64" s="53"/>
      <c r="C64" s="40"/>
      <c r="D64" s="54"/>
      <c r="E64" s="54"/>
      <c r="F64" s="54"/>
      <c r="G64" s="55"/>
      <c r="H64" s="56"/>
      <c r="I64" s="57"/>
      <c r="J64" s="57"/>
    </row>
    <row r="65" spans="2:10" x14ac:dyDescent="0.2">
      <c r="B65" s="24"/>
      <c r="C65" s="3" t="s">
        <v>48</v>
      </c>
      <c r="D65" s="3"/>
      <c r="E65" s="51"/>
      <c r="G65" s="20"/>
      <c r="H65" s="43"/>
      <c r="I65" s="26">
        <v>29405313.3211</v>
      </c>
      <c r="J65" s="26">
        <v>28371389.239999998</v>
      </c>
    </row>
    <row r="66" spans="2:10" x14ac:dyDescent="0.2">
      <c r="B66" s="19"/>
      <c r="C66" s="58" t="s">
        <v>50</v>
      </c>
      <c r="D66" s="37" t="s">
        <v>51</v>
      </c>
      <c r="E66" s="3"/>
      <c r="G66" s="20"/>
      <c r="H66" s="43"/>
      <c r="I66" s="26">
        <v>612027.74</v>
      </c>
      <c r="J66" s="26">
        <v>612027.74</v>
      </c>
    </row>
    <row r="67" spans="2:10" x14ac:dyDescent="0.2">
      <c r="B67" s="19"/>
      <c r="D67" s="28" t="s">
        <v>13</v>
      </c>
      <c r="E67" s="1" t="s">
        <v>52</v>
      </c>
      <c r="G67" s="20"/>
      <c r="H67" s="21"/>
      <c r="I67" s="30">
        <v>612027.74</v>
      </c>
      <c r="J67" s="30">
        <v>612027.74</v>
      </c>
    </row>
    <row r="68" spans="2:10" x14ac:dyDescent="0.2">
      <c r="B68" s="19"/>
      <c r="C68" s="58" t="s">
        <v>53</v>
      </c>
      <c r="D68" s="37" t="s">
        <v>54</v>
      </c>
      <c r="E68" s="3"/>
      <c r="G68" s="20"/>
      <c r="H68" s="43"/>
      <c r="I68" s="26">
        <v>26605298.489999998</v>
      </c>
      <c r="J68" s="26">
        <v>26605298.489999998</v>
      </c>
    </row>
    <row r="69" spans="2:10" x14ac:dyDescent="0.2">
      <c r="B69" s="19"/>
      <c r="C69" s="58" t="s">
        <v>55</v>
      </c>
      <c r="D69" s="37" t="s">
        <v>56</v>
      </c>
      <c r="E69" s="3"/>
      <c r="G69" s="20"/>
      <c r="H69" s="43"/>
      <c r="I69" s="26">
        <v>1676400.5310999998</v>
      </c>
      <c r="J69" s="26">
        <v>177009</v>
      </c>
    </row>
    <row r="70" spans="2:10" x14ac:dyDescent="0.2">
      <c r="B70" s="19"/>
      <c r="D70" s="28" t="s">
        <v>17</v>
      </c>
      <c r="E70" s="1" t="s">
        <v>58</v>
      </c>
      <c r="G70" s="20"/>
      <c r="H70" s="21"/>
      <c r="I70" s="30">
        <v>1676400.5310999998</v>
      </c>
      <c r="J70" s="30">
        <v>177009</v>
      </c>
    </row>
    <row r="71" spans="2:10" x14ac:dyDescent="0.2">
      <c r="B71" s="19"/>
      <c r="C71" s="58" t="s">
        <v>59</v>
      </c>
      <c r="D71" s="37" t="s">
        <v>60</v>
      </c>
      <c r="E71" s="3"/>
      <c r="G71" s="20"/>
      <c r="H71" s="43"/>
      <c r="I71" s="26">
        <v>-472160.61</v>
      </c>
      <c r="J71" s="26">
        <v>-493335.98999999993</v>
      </c>
    </row>
    <row r="72" spans="2:10" x14ac:dyDescent="0.2">
      <c r="B72" s="19"/>
      <c r="C72" s="58" t="s">
        <v>61</v>
      </c>
      <c r="D72" s="37" t="s">
        <v>156</v>
      </c>
      <c r="E72" s="3"/>
      <c r="G72" s="20"/>
      <c r="H72" s="43"/>
      <c r="I72" s="26"/>
      <c r="J72" s="26"/>
    </row>
    <row r="73" spans="2:10" x14ac:dyDescent="0.2">
      <c r="B73" s="19"/>
      <c r="C73" s="58" t="s">
        <v>157</v>
      </c>
      <c r="D73" s="37" t="s">
        <v>158</v>
      </c>
      <c r="H73" s="43"/>
      <c r="I73" s="26">
        <v>983747.17</v>
      </c>
      <c r="J73" s="26">
        <v>1470390</v>
      </c>
    </row>
    <row r="74" spans="2:10" x14ac:dyDescent="0.2">
      <c r="B74" s="19"/>
      <c r="C74" s="58" t="s">
        <v>64</v>
      </c>
      <c r="D74" s="37" t="s">
        <v>159</v>
      </c>
      <c r="H74" s="43"/>
      <c r="I74" s="26"/>
      <c r="J74" s="26"/>
    </row>
    <row r="75" spans="2:10" x14ac:dyDescent="0.2">
      <c r="B75" s="19"/>
      <c r="C75" s="58" t="s">
        <v>160</v>
      </c>
      <c r="D75" s="37" t="s">
        <v>161</v>
      </c>
      <c r="G75" s="20"/>
      <c r="H75" s="43"/>
      <c r="I75" s="26"/>
      <c r="J75" s="26"/>
    </row>
    <row r="76" spans="2:10" ht="6" customHeight="1" x14ac:dyDescent="0.2">
      <c r="B76" s="19"/>
      <c r="C76" s="58"/>
      <c r="D76" s="37"/>
      <c r="G76" s="20"/>
      <c r="H76" s="43"/>
      <c r="I76" s="26"/>
      <c r="J76" s="26"/>
    </row>
    <row r="77" spans="2:10" x14ac:dyDescent="0.2">
      <c r="B77" s="19"/>
      <c r="C77" s="37" t="s">
        <v>66</v>
      </c>
      <c r="D77" s="37"/>
      <c r="G77" s="20"/>
      <c r="H77" s="43"/>
      <c r="I77" s="26">
        <v>-12968.42</v>
      </c>
      <c r="J77" s="26">
        <v>-12968.43</v>
      </c>
    </row>
    <row r="78" spans="2:10" x14ac:dyDescent="0.2">
      <c r="B78" s="19"/>
      <c r="C78" s="58" t="s">
        <v>50</v>
      </c>
      <c r="D78" s="37" t="s">
        <v>162</v>
      </c>
      <c r="G78" s="20"/>
      <c r="H78" s="43"/>
      <c r="I78" s="26"/>
      <c r="J78" s="26"/>
    </row>
    <row r="79" spans="2:10" x14ac:dyDescent="0.2">
      <c r="B79" s="24"/>
      <c r="C79" s="58" t="s">
        <v>53</v>
      </c>
      <c r="D79" s="37" t="s">
        <v>163</v>
      </c>
      <c r="G79" s="20"/>
      <c r="H79" s="43"/>
      <c r="I79" s="26">
        <v>-12968.42</v>
      </c>
      <c r="J79" s="26">
        <v>-12968.43</v>
      </c>
    </row>
    <row r="80" spans="2:10" x14ac:dyDescent="0.2">
      <c r="B80" s="19"/>
      <c r="C80" s="58"/>
      <c r="D80" s="37"/>
      <c r="G80" s="20"/>
      <c r="H80" s="43"/>
      <c r="I80" s="26"/>
      <c r="J80" s="26"/>
    </row>
    <row r="81" spans="2:10" x14ac:dyDescent="0.2">
      <c r="B81" s="19"/>
      <c r="C81" s="3" t="s">
        <v>68</v>
      </c>
      <c r="D81" s="37"/>
      <c r="G81" s="20"/>
      <c r="H81" s="21"/>
      <c r="I81" s="26">
        <v>474275.7</v>
      </c>
      <c r="J81" s="26">
        <v>584309.59</v>
      </c>
    </row>
    <row r="82" spans="2:10" x14ac:dyDescent="0.2">
      <c r="B82" s="19"/>
      <c r="C82" s="3"/>
      <c r="D82" s="37"/>
      <c r="G82" s="20"/>
      <c r="H82" s="21"/>
      <c r="I82" s="26"/>
      <c r="J82" s="26"/>
    </row>
    <row r="83" spans="2:10" x14ac:dyDescent="0.2">
      <c r="B83" s="24"/>
      <c r="C83" s="3" t="s">
        <v>164</v>
      </c>
      <c r="D83" s="37"/>
      <c r="G83" s="20"/>
      <c r="H83" s="43"/>
      <c r="I83" s="26">
        <v>24224.6</v>
      </c>
      <c r="J83" s="26">
        <v>20336</v>
      </c>
    </row>
    <row r="84" spans="2:10" x14ac:dyDescent="0.2">
      <c r="B84" s="60"/>
      <c r="C84" s="61"/>
      <c r="D84" s="33"/>
      <c r="E84" s="33"/>
      <c r="F84" s="33"/>
      <c r="G84" s="34"/>
      <c r="H84" s="35"/>
      <c r="I84" s="36"/>
      <c r="J84" s="36"/>
    </row>
    <row r="85" spans="2:10" x14ac:dyDescent="0.2">
      <c r="H85" s="38"/>
      <c r="I85" s="23"/>
      <c r="J85" s="23"/>
    </row>
    <row r="86" spans="2:10" x14ac:dyDescent="0.2">
      <c r="H86" s="38"/>
      <c r="I86" s="23"/>
      <c r="J86" s="23"/>
    </row>
    <row r="87" spans="2:10" ht="16.5" customHeight="1" x14ac:dyDescent="0.2">
      <c r="B87" s="14"/>
      <c r="C87" s="15" t="s">
        <v>69</v>
      </c>
      <c r="D87" s="16"/>
      <c r="E87" s="16"/>
      <c r="F87" s="16"/>
      <c r="G87" s="16"/>
      <c r="H87" s="17"/>
      <c r="I87" s="18">
        <v>8724384.9699999988</v>
      </c>
      <c r="J87" s="18">
        <v>9343367.8699999992</v>
      </c>
    </row>
    <row r="88" spans="2:10" x14ac:dyDescent="0.2">
      <c r="B88" s="39"/>
      <c r="C88" s="40"/>
      <c r="D88" s="40"/>
      <c r="E88" s="40"/>
      <c r="F88" s="40"/>
      <c r="G88" s="41"/>
      <c r="H88" s="42"/>
      <c r="I88" s="22"/>
      <c r="J88" s="22"/>
    </row>
    <row r="89" spans="2:10" x14ac:dyDescent="0.2">
      <c r="B89" s="19"/>
      <c r="C89" s="3" t="s">
        <v>70</v>
      </c>
      <c r="G89" s="20"/>
      <c r="H89" s="25">
        <v>10</v>
      </c>
      <c r="I89" s="26">
        <v>4105118.1699999985</v>
      </c>
      <c r="J89" s="26">
        <v>4941209</v>
      </c>
    </row>
    <row r="90" spans="2:10" x14ac:dyDescent="0.2">
      <c r="B90" s="19"/>
      <c r="C90" s="28" t="s">
        <v>15</v>
      </c>
      <c r="D90" s="62" t="s">
        <v>71</v>
      </c>
      <c r="G90" s="20"/>
      <c r="H90" s="21"/>
      <c r="I90" s="30">
        <v>1291130.1499999999</v>
      </c>
      <c r="J90" s="30">
        <v>1537423</v>
      </c>
    </row>
    <row r="91" spans="2:10" x14ac:dyDescent="0.2">
      <c r="B91" s="19"/>
      <c r="C91" s="28" t="s">
        <v>17</v>
      </c>
      <c r="D91" s="62" t="s">
        <v>72</v>
      </c>
      <c r="G91" s="20"/>
      <c r="H91" s="21"/>
      <c r="I91" s="30">
        <v>2463398.7699999986</v>
      </c>
      <c r="J91" s="30">
        <v>2852400</v>
      </c>
    </row>
    <row r="92" spans="2:10" x14ac:dyDescent="0.2">
      <c r="B92" s="19"/>
      <c r="C92" s="28" t="s">
        <v>6</v>
      </c>
      <c r="D92" s="62" t="s">
        <v>73</v>
      </c>
      <c r="G92" s="20"/>
      <c r="H92" s="21"/>
      <c r="I92" s="30">
        <v>350589.25</v>
      </c>
      <c r="J92" s="102">
        <v>551386</v>
      </c>
    </row>
    <row r="93" spans="2:10" x14ac:dyDescent="0.2">
      <c r="B93" s="24"/>
      <c r="C93" s="51"/>
      <c r="D93" s="37"/>
      <c r="E93" s="3"/>
      <c r="F93" s="3"/>
      <c r="G93" s="63"/>
      <c r="H93" s="43"/>
      <c r="I93" s="26"/>
      <c r="J93" s="116"/>
    </row>
    <row r="94" spans="2:10" x14ac:dyDescent="0.2">
      <c r="B94" s="24"/>
      <c r="C94" s="37" t="s">
        <v>165</v>
      </c>
      <c r="D94" s="3"/>
      <c r="E94" s="3"/>
      <c r="F94" s="3"/>
      <c r="G94" s="63"/>
      <c r="H94" s="25" t="s">
        <v>150</v>
      </c>
      <c r="I94" s="26">
        <v>4120915.9</v>
      </c>
      <c r="J94" s="116">
        <v>3867130</v>
      </c>
    </row>
    <row r="95" spans="2:10" x14ac:dyDescent="0.2">
      <c r="B95" s="19"/>
      <c r="C95" s="28" t="s">
        <v>15</v>
      </c>
      <c r="D95" s="62" t="s">
        <v>166</v>
      </c>
      <c r="G95" s="20"/>
      <c r="H95" s="21"/>
      <c r="I95" s="30">
        <v>4120915.9</v>
      </c>
      <c r="J95" s="102">
        <v>3867130</v>
      </c>
    </row>
    <row r="96" spans="2:10" x14ac:dyDescent="0.2">
      <c r="B96" s="24"/>
      <c r="C96" s="37"/>
      <c r="D96" s="3"/>
      <c r="E96" s="3"/>
      <c r="F96" s="3"/>
      <c r="G96" s="63"/>
      <c r="H96" s="43"/>
      <c r="I96" s="26"/>
      <c r="J96" s="26"/>
    </row>
    <row r="97" spans="2:10" x14ac:dyDescent="0.2">
      <c r="B97" s="24"/>
      <c r="C97" s="37" t="s">
        <v>75</v>
      </c>
      <c r="D97" s="3"/>
      <c r="E97" s="3"/>
      <c r="F97" s="3"/>
      <c r="G97" s="63"/>
      <c r="H97" s="25">
        <v>13</v>
      </c>
      <c r="I97" s="26">
        <v>498350.9</v>
      </c>
      <c r="J97" s="26">
        <v>535028.87</v>
      </c>
    </row>
    <row r="98" spans="2:10" x14ac:dyDescent="0.2">
      <c r="B98" s="65"/>
      <c r="C98" s="66"/>
      <c r="D98" s="67"/>
      <c r="E98" s="67"/>
      <c r="F98" s="67"/>
      <c r="G98" s="68"/>
      <c r="H98" s="69"/>
      <c r="I98" s="70"/>
      <c r="J98" s="70"/>
    </row>
    <row r="99" spans="2:10" x14ac:dyDescent="0.2">
      <c r="I99" s="23"/>
      <c r="J99" s="23"/>
    </row>
    <row r="100" spans="2:10" x14ac:dyDescent="0.2">
      <c r="H100" s="38"/>
      <c r="I100" s="23"/>
      <c r="J100" s="23"/>
    </row>
    <row r="101" spans="2:10" ht="16.5" customHeight="1" x14ac:dyDescent="0.2">
      <c r="B101" s="14"/>
      <c r="C101" s="15" t="s">
        <v>76</v>
      </c>
      <c r="D101" s="16"/>
      <c r="E101" s="16"/>
      <c r="F101" s="16"/>
      <c r="G101" s="16"/>
      <c r="H101" s="17"/>
      <c r="I101" s="18">
        <v>27119706.465000004</v>
      </c>
      <c r="J101" s="18">
        <v>26569259.16</v>
      </c>
    </row>
    <row r="102" spans="2:10" ht="12" customHeight="1" x14ac:dyDescent="0.2">
      <c r="B102" s="39"/>
      <c r="C102" s="40"/>
      <c r="D102" s="40"/>
      <c r="E102" s="40"/>
      <c r="F102" s="40"/>
      <c r="G102" s="41"/>
      <c r="H102" s="42"/>
      <c r="I102" s="22"/>
      <c r="J102" s="22"/>
    </row>
    <row r="103" spans="2:10" ht="12" customHeight="1" x14ac:dyDescent="0.2">
      <c r="B103" s="19"/>
      <c r="C103" s="3" t="s">
        <v>77</v>
      </c>
      <c r="G103" s="20"/>
      <c r="H103" s="29">
        <v>15</v>
      </c>
      <c r="I103" s="26">
        <v>7204.07</v>
      </c>
      <c r="J103" s="26">
        <v>7204.07</v>
      </c>
    </row>
    <row r="104" spans="2:10" ht="12" customHeight="1" x14ac:dyDescent="0.2">
      <c r="B104" s="19"/>
      <c r="C104" s="3"/>
      <c r="G104" s="20"/>
      <c r="H104" s="21"/>
      <c r="I104" s="30"/>
      <c r="J104" s="30"/>
    </row>
    <row r="105" spans="2:10" ht="12" customHeight="1" x14ac:dyDescent="0.2">
      <c r="B105" s="19"/>
      <c r="C105" s="3" t="s">
        <v>78</v>
      </c>
      <c r="G105" s="20"/>
      <c r="H105" s="25">
        <v>10</v>
      </c>
      <c r="I105" s="26">
        <v>8324138.0950000007</v>
      </c>
      <c r="J105" s="26">
        <v>9203433.5800000001</v>
      </c>
    </row>
    <row r="106" spans="2:10" ht="12" customHeight="1" x14ac:dyDescent="0.2">
      <c r="B106" s="19"/>
      <c r="C106" s="28" t="s">
        <v>15</v>
      </c>
      <c r="D106" s="1" t="s">
        <v>71</v>
      </c>
      <c r="G106" s="20"/>
      <c r="H106" s="21"/>
      <c r="I106" s="30">
        <v>6600296.1300000008</v>
      </c>
      <c r="J106" s="30">
        <v>7609121</v>
      </c>
    </row>
    <row r="107" spans="2:10" ht="12" customHeight="1" x14ac:dyDescent="0.2">
      <c r="B107" s="19"/>
      <c r="C107" s="28" t="s">
        <v>17</v>
      </c>
      <c r="D107" s="1" t="s">
        <v>72</v>
      </c>
      <c r="G107" s="20"/>
      <c r="H107" s="21"/>
      <c r="I107" s="30">
        <v>774449.33</v>
      </c>
      <c r="J107" s="30">
        <v>746677.8</v>
      </c>
    </row>
    <row r="108" spans="2:10" ht="12" customHeight="1" x14ac:dyDescent="0.2">
      <c r="B108" s="19"/>
      <c r="C108" s="28" t="s">
        <v>6</v>
      </c>
      <c r="D108" s="1" t="s">
        <v>73</v>
      </c>
      <c r="G108" s="20"/>
      <c r="H108" s="21"/>
      <c r="I108" s="30">
        <v>949392.63500000001</v>
      </c>
      <c r="J108" s="30">
        <v>847634.78</v>
      </c>
    </row>
    <row r="109" spans="2:10" ht="12" customHeight="1" x14ac:dyDescent="0.2">
      <c r="B109" s="19"/>
      <c r="C109" s="59"/>
      <c r="G109" s="20"/>
      <c r="H109" s="21"/>
      <c r="I109" s="30"/>
      <c r="J109" s="30"/>
    </row>
    <row r="110" spans="2:10" ht="12" customHeight="1" x14ac:dyDescent="0.2">
      <c r="B110" s="19"/>
      <c r="C110" s="37" t="s">
        <v>80</v>
      </c>
      <c r="D110" s="62"/>
      <c r="G110" s="20"/>
      <c r="H110" s="25" t="s">
        <v>150</v>
      </c>
      <c r="I110" s="26">
        <v>4787462.03</v>
      </c>
      <c r="J110" s="26">
        <v>3686100.51</v>
      </c>
    </row>
    <row r="111" spans="2:10" x14ac:dyDescent="0.2">
      <c r="B111" s="19"/>
      <c r="C111" s="28" t="s">
        <v>15</v>
      </c>
      <c r="D111" s="62" t="s">
        <v>166</v>
      </c>
      <c r="G111" s="20"/>
      <c r="H111" s="21"/>
      <c r="I111" s="30">
        <v>4787462.03</v>
      </c>
      <c r="J111" s="30">
        <v>3686100.51</v>
      </c>
    </row>
    <row r="112" spans="2:10" ht="12" customHeight="1" x14ac:dyDescent="0.2">
      <c r="B112" s="19"/>
      <c r="C112" s="59"/>
      <c r="D112" s="62"/>
      <c r="G112" s="20"/>
      <c r="H112" s="21"/>
      <c r="I112" s="30"/>
      <c r="J112" s="30"/>
    </row>
    <row r="113" spans="2:10" ht="12" customHeight="1" x14ac:dyDescent="0.2">
      <c r="B113" s="19"/>
      <c r="C113" s="37" t="s">
        <v>81</v>
      </c>
      <c r="D113" s="3"/>
      <c r="G113" s="20"/>
      <c r="H113" s="25">
        <v>10</v>
      </c>
      <c r="I113" s="26">
        <v>14000902.270000001</v>
      </c>
      <c r="J113" s="26">
        <v>13672521</v>
      </c>
    </row>
    <row r="114" spans="2:10" ht="12" customHeight="1" x14ac:dyDescent="0.2">
      <c r="B114" s="19"/>
      <c r="C114" s="28" t="s">
        <v>13</v>
      </c>
      <c r="D114" s="62" t="s">
        <v>82</v>
      </c>
      <c r="G114" s="20"/>
      <c r="H114" s="21"/>
      <c r="I114" s="30">
        <v>12900479.050000001</v>
      </c>
      <c r="J114" s="30">
        <v>12768614</v>
      </c>
    </row>
    <row r="115" spans="2:10" ht="12" customHeight="1" x14ac:dyDescent="0.2">
      <c r="B115" s="19"/>
      <c r="C115" s="28" t="s">
        <v>15</v>
      </c>
      <c r="D115" s="62" t="s">
        <v>167</v>
      </c>
      <c r="G115" s="20"/>
      <c r="H115" s="21"/>
      <c r="I115" s="30"/>
      <c r="J115" s="30"/>
    </row>
    <row r="116" spans="2:10" ht="12" customHeight="1" x14ac:dyDescent="0.2">
      <c r="B116" s="19"/>
      <c r="C116" s="28" t="s">
        <v>6</v>
      </c>
      <c r="D116" s="62" t="s">
        <v>168</v>
      </c>
      <c r="G116" s="20"/>
      <c r="H116" s="21"/>
      <c r="I116" s="30">
        <v>1100423.22</v>
      </c>
      <c r="J116" s="30">
        <v>903907</v>
      </c>
    </row>
    <row r="117" spans="2:10" ht="12" customHeight="1" x14ac:dyDescent="0.2">
      <c r="B117" s="19"/>
      <c r="C117" s="28" t="s">
        <v>6</v>
      </c>
      <c r="D117" s="62" t="s">
        <v>169</v>
      </c>
      <c r="G117" s="20"/>
      <c r="H117" s="21"/>
      <c r="I117" s="30"/>
      <c r="J117" s="30"/>
    </row>
    <row r="118" spans="2:10" ht="12" customHeight="1" x14ac:dyDescent="0.2">
      <c r="B118" s="24"/>
      <c r="C118" s="28" t="s">
        <v>32</v>
      </c>
      <c r="D118" s="62" t="s">
        <v>170</v>
      </c>
      <c r="G118" s="20"/>
      <c r="H118" s="21"/>
      <c r="I118" s="30"/>
      <c r="J118" s="30"/>
    </row>
    <row r="119" spans="2:10" ht="12" customHeight="1" x14ac:dyDescent="0.2">
      <c r="B119" s="71"/>
      <c r="C119" s="72"/>
      <c r="D119" s="73"/>
      <c r="E119" s="45"/>
      <c r="F119" s="45"/>
      <c r="G119" s="46"/>
      <c r="H119" s="69"/>
      <c r="I119" s="70"/>
      <c r="J119" s="70"/>
    </row>
    <row r="120" spans="2:10" ht="12" customHeight="1" thickBot="1" x14ac:dyDescent="0.25">
      <c r="I120" s="23"/>
      <c r="J120" s="23"/>
    </row>
    <row r="121" spans="2:10" ht="13.5" thickBot="1" x14ac:dyDescent="0.25">
      <c r="B121" s="47" t="s">
        <v>87</v>
      </c>
      <c r="C121" s="48"/>
      <c r="D121" s="48"/>
      <c r="E121" s="48"/>
      <c r="F121" s="48"/>
      <c r="G121" s="48"/>
      <c r="H121" s="49"/>
      <c r="I121" s="50">
        <v>65734936.636100002</v>
      </c>
      <c r="J121" s="50">
        <v>64875693.43</v>
      </c>
    </row>
    <row r="122" spans="2:10" x14ac:dyDescent="0.2">
      <c r="H122" s="38"/>
      <c r="I122" s="38"/>
      <c r="J122" s="38"/>
    </row>
    <row r="123" spans="2:10" x14ac:dyDescent="0.2">
      <c r="H123" s="38"/>
      <c r="I123" s="117"/>
      <c r="J123" s="117"/>
    </row>
    <row r="124" spans="2:10" x14ac:dyDescent="0.2">
      <c r="I124" s="117"/>
      <c r="J124" s="117"/>
    </row>
    <row r="125" spans="2:10" x14ac:dyDescent="0.2">
      <c r="J125" s="117"/>
    </row>
  </sheetData>
  <mergeCells count="2">
    <mergeCell ref="B55:H55"/>
    <mergeCell ref="B121:H121"/>
  </mergeCells>
  <pageMargins left="0.75" right="0.75" top="1" bottom="1" header="0" footer="0"/>
  <pageSetup paperSize="9" scale="48" fitToWidth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034D7-364A-431D-8DA7-D8C966F9EECF}">
  <sheetPr>
    <pageSetUpPr fitToPage="1"/>
  </sheetPr>
  <dimension ref="A2:J93"/>
  <sheetViews>
    <sheetView showGridLines="0" zoomScaleNormal="100" zoomScaleSheetLayoutView="100" workbookViewId="0">
      <selection sqref="A1:XFD1048576"/>
    </sheetView>
  </sheetViews>
  <sheetFormatPr baseColWidth="10" defaultColWidth="11.42578125" defaultRowHeight="12.75" x14ac:dyDescent="0.2"/>
  <cols>
    <col min="1" max="1" width="3.42578125" style="74" customWidth="1"/>
    <col min="2" max="2" width="1.85546875" style="74" customWidth="1"/>
    <col min="3" max="3" width="4" style="74" customWidth="1"/>
    <col min="4" max="4" width="14.5703125" style="74" customWidth="1"/>
    <col min="5" max="5" width="14.7109375" style="74" customWidth="1"/>
    <col min="6" max="6" width="9" style="74" customWidth="1"/>
    <col min="7" max="7" width="18" style="74" customWidth="1"/>
    <col min="8" max="8" width="12.7109375" style="74" customWidth="1"/>
    <col min="9" max="10" width="15.28515625" style="74" customWidth="1"/>
    <col min="11" max="13" width="11.42578125" style="74" customWidth="1"/>
    <col min="14" max="16384" width="11.42578125" style="74"/>
  </cols>
  <sheetData>
    <row r="2" spans="1:10" x14ac:dyDescent="0.2">
      <c r="B2" s="75" t="str">
        <f>+'BCE Cons'!B2</f>
        <v>Griño Ecologic, S.A.</v>
      </c>
    </row>
    <row r="3" spans="1:10" x14ac:dyDescent="0.2">
      <c r="B3" s="1" t="s">
        <v>171</v>
      </c>
    </row>
    <row r="4" spans="1:10" s="1" customFormat="1" x14ac:dyDescent="0.2">
      <c r="H4" s="6"/>
      <c r="I4" s="6"/>
      <c r="J4" s="6"/>
    </row>
    <row r="5" spans="1:10" s="4" customFormat="1" ht="18.75" x14ac:dyDescent="0.3">
      <c r="B5" s="4" t="s">
        <v>172</v>
      </c>
      <c r="H5" s="5"/>
      <c r="I5" s="5"/>
      <c r="J5" s="5"/>
    </row>
    <row r="6" spans="1:10" ht="12" customHeight="1" x14ac:dyDescent="0.2">
      <c r="B6" s="1"/>
    </row>
    <row r="7" spans="1:10" ht="2.1" customHeight="1" x14ac:dyDescent="0.3">
      <c r="A7" s="76"/>
      <c r="B7" s="76"/>
      <c r="C7" s="76"/>
      <c r="D7" s="76"/>
      <c r="E7" s="76"/>
      <c r="F7" s="76"/>
      <c r="G7" s="76"/>
      <c r="H7" s="77" t="s">
        <v>90</v>
      </c>
      <c r="I7" s="77"/>
      <c r="J7" s="77" t="s">
        <v>91</v>
      </c>
    </row>
    <row r="8" spans="1:10" ht="12" customHeight="1" x14ac:dyDescent="0.2">
      <c r="B8" s="78"/>
      <c r="C8" s="79"/>
      <c r="D8" s="79"/>
      <c r="E8" s="79"/>
      <c r="F8" s="79"/>
      <c r="G8" s="79"/>
      <c r="H8" s="80" t="s">
        <v>3</v>
      </c>
      <c r="I8" s="11">
        <v>44377</v>
      </c>
      <c r="J8" s="11">
        <v>44012</v>
      </c>
    </row>
    <row r="9" spans="1:10" x14ac:dyDescent="0.2">
      <c r="D9" s="38"/>
      <c r="E9" s="38"/>
      <c r="F9" s="38"/>
      <c r="G9" s="38"/>
    </row>
    <row r="10" spans="1:10" x14ac:dyDescent="0.2">
      <c r="B10" s="82"/>
      <c r="C10" s="83"/>
      <c r="D10" s="84"/>
      <c r="E10" s="84"/>
      <c r="F10" s="84"/>
      <c r="G10" s="85"/>
      <c r="H10" s="86"/>
      <c r="I10" s="86"/>
      <c r="J10" s="86"/>
    </row>
    <row r="11" spans="1:10" ht="15" x14ac:dyDescent="0.25">
      <c r="A11" s="87"/>
      <c r="B11" s="88"/>
      <c r="C11" s="89" t="s">
        <v>92</v>
      </c>
      <c r="D11" s="38"/>
      <c r="E11" s="38"/>
      <c r="F11" s="38"/>
      <c r="G11" s="90"/>
      <c r="H11" s="91"/>
      <c r="I11" s="91"/>
      <c r="J11" s="91"/>
    </row>
    <row r="12" spans="1:10" x14ac:dyDescent="0.2">
      <c r="A12" s="87"/>
      <c r="B12" s="92"/>
      <c r="G12" s="93"/>
      <c r="H12" s="91"/>
      <c r="I12" s="91"/>
      <c r="J12" s="91"/>
    </row>
    <row r="13" spans="1:10" x14ac:dyDescent="0.2">
      <c r="A13" s="87"/>
      <c r="B13" s="94"/>
      <c r="C13" s="75" t="s">
        <v>93</v>
      </c>
      <c r="E13" s="75"/>
      <c r="G13" s="93"/>
      <c r="H13" s="95">
        <v>22</v>
      </c>
      <c r="I13" s="26">
        <f>+SUM(I14:I15)</f>
        <v>26019474.789999999</v>
      </c>
      <c r="J13" s="26">
        <f>+SUM(J14:J15)</f>
        <v>22882560.460000001</v>
      </c>
    </row>
    <row r="14" spans="1:10" x14ac:dyDescent="0.2">
      <c r="A14" s="87"/>
      <c r="B14" s="96"/>
      <c r="C14" s="97" t="s">
        <v>94</v>
      </c>
      <c r="D14" s="74" t="s">
        <v>95</v>
      </c>
      <c r="G14" s="93"/>
      <c r="H14" s="91"/>
      <c r="I14" s="30">
        <v>19161.98</v>
      </c>
      <c r="J14" s="30">
        <v>0</v>
      </c>
    </row>
    <row r="15" spans="1:10" x14ac:dyDescent="0.2">
      <c r="A15" s="87"/>
      <c r="B15" s="96"/>
      <c r="C15" s="97" t="s">
        <v>96</v>
      </c>
      <c r="D15" s="74" t="s">
        <v>97</v>
      </c>
      <c r="G15" s="93"/>
      <c r="H15" s="91"/>
      <c r="I15" s="30">
        <v>26000312.809999999</v>
      </c>
      <c r="J15" s="30">
        <v>22882560.460000001</v>
      </c>
    </row>
    <row r="16" spans="1:10" ht="3" customHeight="1" x14ac:dyDescent="0.2">
      <c r="A16" s="87"/>
      <c r="B16" s="96"/>
      <c r="C16" s="97"/>
      <c r="G16" s="93"/>
      <c r="H16" s="91"/>
      <c r="I16" s="30"/>
      <c r="J16" s="30"/>
    </row>
    <row r="17" spans="1:10" x14ac:dyDescent="0.2">
      <c r="A17" s="87"/>
      <c r="B17" s="94"/>
      <c r="C17" s="75" t="s">
        <v>98</v>
      </c>
      <c r="G17" s="93"/>
      <c r="H17" s="98"/>
      <c r="I17" s="26">
        <v>85662.080000000002</v>
      </c>
      <c r="J17" s="26">
        <v>97072.9</v>
      </c>
    </row>
    <row r="18" spans="1:10" ht="3" customHeight="1" x14ac:dyDescent="0.2">
      <c r="A18" s="87"/>
      <c r="B18" s="96"/>
      <c r="C18" s="97"/>
      <c r="G18" s="93"/>
      <c r="H18" s="91"/>
      <c r="I18" s="30"/>
      <c r="J18" s="30"/>
    </row>
    <row r="19" spans="1:10" x14ac:dyDescent="0.2">
      <c r="A19" s="87"/>
      <c r="B19" s="94"/>
      <c r="C19" s="75" t="s">
        <v>99</v>
      </c>
      <c r="G19" s="93"/>
      <c r="H19" s="98"/>
      <c r="I19" s="26">
        <f>+SUM(I20:I22)</f>
        <v>-12490542.050000001</v>
      </c>
      <c r="J19" s="26">
        <f>+SUM(J20:J22)</f>
        <v>-10765274.949999999</v>
      </c>
    </row>
    <row r="20" spans="1:10" x14ac:dyDescent="0.2">
      <c r="A20" s="87"/>
      <c r="B20" s="96"/>
      <c r="C20" s="97" t="s">
        <v>94</v>
      </c>
      <c r="D20" s="74" t="s">
        <v>100</v>
      </c>
      <c r="G20" s="93"/>
      <c r="H20" s="99" t="s">
        <v>173</v>
      </c>
      <c r="I20" s="30">
        <v>-43340.490000000005</v>
      </c>
      <c r="J20" s="30">
        <v>-246562.16</v>
      </c>
    </row>
    <row r="21" spans="1:10" x14ac:dyDescent="0.2">
      <c r="A21" s="87"/>
      <c r="B21" s="96"/>
      <c r="C21" s="97" t="s">
        <v>96</v>
      </c>
      <c r="D21" s="74" t="s">
        <v>102</v>
      </c>
      <c r="G21" s="93"/>
      <c r="H21" s="99" t="s">
        <v>174</v>
      </c>
      <c r="I21" s="30">
        <v>-2220844.7599999998</v>
      </c>
      <c r="J21" s="30">
        <v>-1813910.28</v>
      </c>
    </row>
    <row r="22" spans="1:10" x14ac:dyDescent="0.2">
      <c r="A22" s="87"/>
      <c r="B22" s="96"/>
      <c r="C22" s="97" t="s">
        <v>104</v>
      </c>
      <c r="D22" s="74" t="s">
        <v>105</v>
      </c>
      <c r="G22" s="93"/>
      <c r="H22" s="91"/>
      <c r="I22" s="30">
        <v>-10226356.800000001</v>
      </c>
      <c r="J22" s="30">
        <v>-8704802.5099999998</v>
      </c>
    </row>
    <row r="23" spans="1:10" ht="3" customHeight="1" x14ac:dyDescent="0.2">
      <c r="A23" s="87"/>
      <c r="B23" s="96"/>
      <c r="C23" s="97"/>
      <c r="G23" s="93"/>
      <c r="H23" s="91"/>
      <c r="I23" s="30"/>
      <c r="J23" s="30"/>
    </row>
    <row r="24" spans="1:10" x14ac:dyDescent="0.2">
      <c r="A24" s="87"/>
      <c r="B24" s="94"/>
      <c r="C24" s="75" t="s">
        <v>106</v>
      </c>
      <c r="G24" s="93"/>
      <c r="H24" s="98"/>
      <c r="I24" s="26">
        <f>+I25</f>
        <v>0</v>
      </c>
      <c r="J24" s="26">
        <f>+J25</f>
        <v>0</v>
      </c>
    </row>
    <row r="25" spans="1:10" x14ac:dyDescent="0.2">
      <c r="A25" s="87"/>
      <c r="B25" s="96"/>
      <c r="C25" s="97" t="s">
        <v>94</v>
      </c>
      <c r="D25" s="74" t="s">
        <v>107</v>
      </c>
      <c r="G25" s="93"/>
      <c r="H25" s="91"/>
      <c r="I25" s="30"/>
      <c r="J25" s="30">
        <v>0</v>
      </c>
    </row>
    <row r="26" spans="1:10" ht="3" customHeight="1" x14ac:dyDescent="0.2">
      <c r="A26" s="87"/>
      <c r="B26" s="96"/>
      <c r="C26" s="97"/>
      <c r="G26" s="93"/>
      <c r="H26" s="91"/>
      <c r="I26" s="30"/>
      <c r="J26" s="30"/>
    </row>
    <row r="27" spans="1:10" x14ac:dyDescent="0.2">
      <c r="A27" s="87"/>
      <c r="B27" s="94"/>
      <c r="C27" s="75" t="s">
        <v>108</v>
      </c>
      <c r="G27" s="93"/>
      <c r="H27" s="98"/>
      <c r="I27" s="26">
        <f>+SUM(I28:I29)</f>
        <v>-5276266.3</v>
      </c>
      <c r="J27" s="26">
        <f>+SUM(J28:J29)</f>
        <v>-4390861.25</v>
      </c>
    </row>
    <row r="28" spans="1:10" x14ac:dyDescent="0.2">
      <c r="A28" s="87"/>
      <c r="B28" s="96"/>
      <c r="C28" s="97" t="s">
        <v>94</v>
      </c>
      <c r="D28" s="74" t="s">
        <v>109</v>
      </c>
      <c r="G28" s="93"/>
      <c r="H28" s="91"/>
      <c r="I28" s="30">
        <v>-3983579.03</v>
      </c>
      <c r="J28" s="30">
        <v>-3282327.0999999996</v>
      </c>
    </row>
    <row r="29" spans="1:10" x14ac:dyDescent="0.2">
      <c r="A29" s="87"/>
      <c r="B29" s="96"/>
      <c r="C29" s="97" t="s">
        <v>96</v>
      </c>
      <c r="D29" s="74" t="s">
        <v>110</v>
      </c>
      <c r="G29" s="93"/>
      <c r="H29" s="99" t="s">
        <v>175</v>
      </c>
      <c r="I29" s="30">
        <v>-1292687.27</v>
      </c>
      <c r="J29" s="30">
        <v>-1108534.1499999999</v>
      </c>
    </row>
    <row r="30" spans="1:10" ht="3" customHeight="1" x14ac:dyDescent="0.2">
      <c r="A30" s="87"/>
      <c r="B30" s="96"/>
      <c r="C30" s="97"/>
      <c r="G30" s="93"/>
      <c r="H30" s="91"/>
      <c r="I30" s="30"/>
      <c r="J30" s="30"/>
    </row>
    <row r="31" spans="1:10" x14ac:dyDescent="0.2">
      <c r="A31" s="87"/>
      <c r="B31" s="94"/>
      <c r="C31" s="100" t="s">
        <v>112</v>
      </c>
      <c r="G31" s="93"/>
      <c r="H31" s="98"/>
      <c r="I31" s="26">
        <f>+SUM(I32:I33)</f>
        <v>-3849426.1750000003</v>
      </c>
      <c r="J31" s="26">
        <f>+SUM(J32:J33)</f>
        <v>-3674295.0450000004</v>
      </c>
    </row>
    <row r="32" spans="1:10" x14ac:dyDescent="0.2">
      <c r="A32" s="87"/>
      <c r="B32" s="96"/>
      <c r="C32" s="97" t="s">
        <v>94</v>
      </c>
      <c r="D32" s="74" t="s">
        <v>176</v>
      </c>
      <c r="G32" s="93"/>
      <c r="H32" s="91"/>
      <c r="I32" s="30">
        <v>-9502.09</v>
      </c>
      <c r="J32" s="30">
        <v>-36117.89</v>
      </c>
    </row>
    <row r="33" spans="1:10" x14ac:dyDescent="0.2">
      <c r="A33" s="87"/>
      <c r="B33" s="96"/>
      <c r="C33" s="97" t="s">
        <v>96</v>
      </c>
      <c r="D33" s="74" t="s">
        <v>177</v>
      </c>
      <c r="G33" s="93"/>
      <c r="H33" s="91"/>
      <c r="I33" s="30">
        <v>-3839924.0850000004</v>
      </c>
      <c r="J33" s="30">
        <v>-3638177.1550000003</v>
      </c>
    </row>
    <row r="34" spans="1:10" ht="3" customHeight="1" x14ac:dyDescent="0.2">
      <c r="A34" s="87"/>
      <c r="B34" s="96"/>
      <c r="C34" s="97"/>
      <c r="G34" s="93"/>
      <c r="H34" s="91"/>
      <c r="I34" s="30">
        <v>-2137113.59</v>
      </c>
      <c r="J34" s="30"/>
    </row>
    <row r="35" spans="1:10" x14ac:dyDescent="0.2">
      <c r="A35" s="87"/>
      <c r="B35" s="94"/>
      <c r="C35" s="75" t="s">
        <v>117</v>
      </c>
      <c r="G35" s="93"/>
      <c r="H35" s="95" t="s">
        <v>178</v>
      </c>
      <c r="I35" s="26">
        <v>-2137113.59</v>
      </c>
      <c r="J35" s="26">
        <v>-2144634.14</v>
      </c>
    </row>
    <row r="36" spans="1:10" ht="3" customHeight="1" x14ac:dyDescent="0.2">
      <c r="A36" s="87"/>
      <c r="B36" s="96"/>
      <c r="C36" s="97"/>
      <c r="G36" s="93"/>
      <c r="H36" s="91"/>
      <c r="I36" s="30"/>
      <c r="J36" s="30"/>
    </row>
    <row r="37" spans="1:10" x14ac:dyDescent="0.2">
      <c r="A37" s="87"/>
      <c r="B37" s="94"/>
      <c r="C37" s="75" t="s">
        <v>119</v>
      </c>
      <c r="G37" s="93"/>
      <c r="H37" s="95">
        <v>17</v>
      </c>
      <c r="I37" s="26">
        <v>146711.85999999999</v>
      </c>
      <c r="J37" s="26">
        <v>150715.24</v>
      </c>
    </row>
    <row r="38" spans="1:10" ht="3" customHeight="1" x14ac:dyDescent="0.2">
      <c r="A38" s="87"/>
      <c r="B38" s="96"/>
      <c r="C38" s="97"/>
      <c r="G38" s="93"/>
      <c r="H38" s="91"/>
      <c r="I38" s="30"/>
      <c r="J38" s="30"/>
    </row>
    <row r="39" spans="1:10" x14ac:dyDescent="0.2">
      <c r="A39" s="87"/>
      <c r="B39" s="94"/>
      <c r="C39" s="75" t="s">
        <v>121</v>
      </c>
      <c r="G39" s="93"/>
      <c r="H39" s="98"/>
      <c r="I39" s="26">
        <f>+SUM(I40:I41)</f>
        <v>-750000</v>
      </c>
      <c r="J39" s="26">
        <f>+SUM(J40:J41)</f>
        <v>-747500</v>
      </c>
    </row>
    <row r="40" spans="1:10" x14ac:dyDescent="0.2">
      <c r="A40" s="87"/>
      <c r="B40" s="96"/>
      <c r="C40" s="97" t="s">
        <v>94</v>
      </c>
      <c r="D40" s="74" t="s">
        <v>122</v>
      </c>
      <c r="G40" s="93"/>
      <c r="H40" s="99">
        <v>7</v>
      </c>
      <c r="I40" s="30">
        <v>-750000</v>
      </c>
      <c r="J40" s="30">
        <v>-750000</v>
      </c>
    </row>
    <row r="41" spans="1:10" x14ac:dyDescent="0.2">
      <c r="A41" s="87"/>
      <c r="B41" s="96"/>
      <c r="C41" s="97" t="s">
        <v>96</v>
      </c>
      <c r="D41" s="74" t="s">
        <v>124</v>
      </c>
      <c r="G41" s="93"/>
      <c r="H41" s="91"/>
      <c r="I41" s="30">
        <v>0</v>
      </c>
      <c r="J41" s="30">
        <v>2500</v>
      </c>
    </row>
    <row r="42" spans="1:10" ht="3" customHeight="1" x14ac:dyDescent="0.2">
      <c r="A42" s="87"/>
      <c r="B42" s="96"/>
      <c r="C42" s="97"/>
      <c r="G42" s="93"/>
      <c r="H42" s="91"/>
      <c r="I42" s="30"/>
      <c r="J42" s="30"/>
    </row>
    <row r="43" spans="1:10" x14ac:dyDescent="0.2">
      <c r="A43" s="87"/>
      <c r="B43" s="94"/>
      <c r="C43" s="75" t="s">
        <v>179</v>
      </c>
      <c r="G43" s="93"/>
      <c r="H43" s="98"/>
      <c r="I43" s="26">
        <v>-108093.77</v>
      </c>
      <c r="J43" s="26">
        <v>79427.839999999997</v>
      </c>
    </row>
    <row r="44" spans="1:10" ht="7.5" customHeight="1" x14ac:dyDescent="0.2">
      <c r="A44" s="87"/>
      <c r="B44" s="92"/>
      <c r="D44" s="101"/>
      <c r="G44" s="93"/>
      <c r="H44" s="91"/>
      <c r="I44" s="102"/>
      <c r="J44" s="102"/>
    </row>
    <row r="45" spans="1:10" ht="14.25" x14ac:dyDescent="0.25">
      <c r="A45" s="87"/>
      <c r="B45" s="103"/>
      <c r="C45" s="104" t="s">
        <v>126</v>
      </c>
      <c r="D45" s="104" t="s">
        <v>127</v>
      </c>
      <c r="E45" s="105"/>
      <c r="F45" s="105"/>
      <c r="G45" s="106"/>
      <c r="H45" s="107"/>
      <c r="I45" s="18">
        <f>+I13+I17+I19+I24+I27+I31+I35+I37+I39+I43</f>
        <v>1640406.8449999969</v>
      </c>
      <c r="J45" s="18">
        <f>+J13+J17+J19+J24+J27+J31+J35+J37+J39+J43</f>
        <v>1487211.0549999999</v>
      </c>
    </row>
    <row r="46" spans="1:10" ht="7.5" customHeight="1" x14ac:dyDescent="0.2">
      <c r="A46" s="87"/>
      <c r="B46" s="92"/>
      <c r="D46" s="101"/>
      <c r="G46" s="93"/>
      <c r="H46" s="91"/>
      <c r="I46" s="102"/>
      <c r="J46" s="102"/>
    </row>
    <row r="47" spans="1:10" ht="7.5" customHeight="1" x14ac:dyDescent="0.2">
      <c r="A47" s="87"/>
      <c r="B47" s="92"/>
      <c r="D47" s="101"/>
      <c r="G47" s="93"/>
      <c r="H47" s="91"/>
      <c r="I47" s="119"/>
      <c r="J47" s="119"/>
    </row>
    <row r="48" spans="1:10" x14ac:dyDescent="0.2">
      <c r="A48" s="87"/>
      <c r="B48" s="94"/>
      <c r="C48" s="75" t="s">
        <v>180</v>
      </c>
      <c r="G48" s="93"/>
      <c r="H48" s="95">
        <v>10</v>
      </c>
      <c r="I48" s="26">
        <f>+I49</f>
        <v>213718.51</v>
      </c>
      <c r="J48" s="26">
        <f>+J49</f>
        <v>193362.17</v>
      </c>
    </row>
    <row r="49" spans="1:10" x14ac:dyDescent="0.2">
      <c r="B49" s="96"/>
      <c r="C49" s="97" t="s">
        <v>96</v>
      </c>
      <c r="D49" s="74" t="s">
        <v>129</v>
      </c>
      <c r="G49" s="93"/>
      <c r="H49" s="91"/>
      <c r="I49" s="30">
        <v>213718.51</v>
      </c>
      <c r="J49" s="30">
        <v>193362.17</v>
      </c>
    </row>
    <row r="50" spans="1:10" ht="3" customHeight="1" x14ac:dyDescent="0.2">
      <c r="A50" s="87"/>
      <c r="B50" s="96"/>
      <c r="C50" s="97"/>
      <c r="G50" s="93"/>
      <c r="H50" s="91"/>
      <c r="I50" s="30"/>
      <c r="J50" s="30"/>
    </row>
    <row r="51" spans="1:10" x14ac:dyDescent="0.2">
      <c r="B51" s="96"/>
      <c r="C51" s="75" t="s">
        <v>181</v>
      </c>
      <c r="G51" s="93"/>
      <c r="H51" s="95">
        <v>10</v>
      </c>
      <c r="I51" s="26">
        <v>-338152.86</v>
      </c>
      <c r="J51" s="26">
        <v>-326444.10000000003</v>
      </c>
    </row>
    <row r="52" spans="1:10" ht="3" customHeight="1" x14ac:dyDescent="0.2">
      <c r="A52" s="87"/>
      <c r="B52" s="96"/>
      <c r="C52" s="97"/>
      <c r="G52" s="93"/>
      <c r="H52" s="91"/>
      <c r="I52" s="30"/>
      <c r="J52" s="30"/>
    </row>
    <row r="53" spans="1:10" x14ac:dyDescent="0.2">
      <c r="B53" s="96"/>
      <c r="C53" s="75" t="s">
        <v>182</v>
      </c>
      <c r="G53" s="93"/>
      <c r="H53" s="98"/>
      <c r="I53" s="26">
        <f>+I54</f>
        <v>0</v>
      </c>
      <c r="J53" s="26">
        <f>+J54</f>
        <v>-103.17</v>
      </c>
    </row>
    <row r="54" spans="1:10" x14ac:dyDescent="0.2">
      <c r="B54" s="96"/>
      <c r="C54" s="97" t="s">
        <v>96</v>
      </c>
      <c r="D54" s="74" t="s">
        <v>124</v>
      </c>
      <c r="G54" s="93"/>
      <c r="H54" s="91"/>
      <c r="I54" s="120">
        <v>0</v>
      </c>
      <c r="J54" s="30">
        <v>-103.17</v>
      </c>
    </row>
    <row r="55" spans="1:10" ht="7.5" customHeight="1" x14ac:dyDescent="0.2">
      <c r="A55" s="87"/>
      <c r="B55" s="92"/>
      <c r="D55" s="101"/>
      <c r="G55" s="93"/>
      <c r="H55" s="91"/>
      <c r="I55" s="102"/>
      <c r="J55" s="102"/>
    </row>
    <row r="56" spans="1:10" ht="14.25" x14ac:dyDescent="0.25">
      <c r="A56" s="87"/>
      <c r="B56" s="103"/>
      <c r="C56" s="104" t="s">
        <v>136</v>
      </c>
      <c r="D56" s="104" t="s">
        <v>137</v>
      </c>
      <c r="E56" s="105"/>
      <c r="F56" s="105"/>
      <c r="G56" s="106"/>
      <c r="H56" s="107"/>
      <c r="I56" s="18">
        <f>+I48+I51+I53</f>
        <v>-124434.34999999998</v>
      </c>
      <c r="J56" s="18">
        <f>+J48+J51+J53</f>
        <v>-133185.10000000003</v>
      </c>
    </row>
    <row r="57" spans="1:10" ht="7.5" customHeight="1" x14ac:dyDescent="0.2">
      <c r="A57" s="87"/>
      <c r="B57" s="92"/>
      <c r="D57" s="101"/>
      <c r="G57" s="93"/>
      <c r="H57" s="91"/>
      <c r="I57" s="102"/>
      <c r="J57" s="102"/>
    </row>
    <row r="58" spans="1:10" ht="14.25" x14ac:dyDescent="0.25">
      <c r="A58" s="87"/>
      <c r="B58" s="103"/>
      <c r="C58" s="104" t="s">
        <v>138</v>
      </c>
      <c r="D58" s="104" t="s">
        <v>139</v>
      </c>
      <c r="E58" s="105"/>
      <c r="F58" s="105"/>
      <c r="G58" s="106"/>
      <c r="H58" s="107"/>
      <c r="I58" s="18">
        <f>+I45+I56</f>
        <v>1515972.4949999969</v>
      </c>
      <c r="J58" s="18">
        <f>+J45+J56</f>
        <v>1354025.9549999998</v>
      </c>
    </row>
    <row r="59" spans="1:10" ht="7.5" customHeight="1" x14ac:dyDescent="0.2">
      <c r="A59" s="87"/>
      <c r="B59" s="92"/>
      <c r="D59" s="101"/>
      <c r="G59" s="93"/>
      <c r="H59" s="91"/>
      <c r="I59" s="102"/>
      <c r="J59" s="102"/>
    </row>
    <row r="60" spans="1:10" ht="7.5" customHeight="1" x14ac:dyDescent="0.2">
      <c r="A60" s="87"/>
      <c r="B60" s="92"/>
      <c r="D60" s="101"/>
      <c r="G60" s="93"/>
      <c r="H60" s="91"/>
      <c r="I60" s="102"/>
      <c r="J60" s="102"/>
    </row>
    <row r="61" spans="1:10" x14ac:dyDescent="0.2">
      <c r="B61" s="108"/>
      <c r="C61" s="109" t="s">
        <v>183</v>
      </c>
      <c r="D61" s="38"/>
      <c r="E61" s="110"/>
      <c r="F61" s="38"/>
      <c r="G61" s="90"/>
      <c r="H61" s="95">
        <v>13</v>
      </c>
      <c r="I61" s="26">
        <v>-533336.96</v>
      </c>
      <c r="J61" s="26">
        <v>-542398</v>
      </c>
    </row>
    <row r="62" spans="1:10" ht="7.5" customHeight="1" x14ac:dyDescent="0.2">
      <c r="A62" s="87"/>
      <c r="B62" s="92"/>
      <c r="D62" s="101"/>
      <c r="G62" s="93"/>
      <c r="H62" s="91"/>
      <c r="I62" s="102"/>
      <c r="J62" s="102"/>
    </row>
    <row r="63" spans="1:10" ht="14.25" x14ac:dyDescent="0.25">
      <c r="A63" s="87"/>
      <c r="B63" s="103"/>
      <c r="C63" s="104" t="s">
        <v>141</v>
      </c>
      <c r="D63" s="104" t="s">
        <v>142</v>
      </c>
      <c r="E63" s="105"/>
      <c r="F63" s="105"/>
      <c r="G63" s="106"/>
      <c r="H63" s="107"/>
      <c r="I63" s="18">
        <f>+I58+I61</f>
        <v>982635.53499999689</v>
      </c>
      <c r="J63" s="18">
        <f>+J58+J61</f>
        <v>811627.95499999984</v>
      </c>
    </row>
    <row r="64" spans="1:10" ht="7.5" customHeight="1" x14ac:dyDescent="0.2">
      <c r="A64" s="87"/>
      <c r="B64" s="92"/>
      <c r="D64" s="101"/>
      <c r="G64" s="93"/>
      <c r="H64" s="91"/>
      <c r="I64" s="102"/>
      <c r="J64" s="102"/>
    </row>
    <row r="65" spans="1:10" ht="7.5" customHeight="1" x14ac:dyDescent="0.2">
      <c r="A65" s="87"/>
      <c r="B65" s="92"/>
      <c r="D65" s="101"/>
      <c r="G65" s="93"/>
      <c r="H65" s="91"/>
      <c r="I65" s="102"/>
      <c r="J65" s="102"/>
    </row>
    <row r="66" spans="1:10" ht="15" x14ac:dyDescent="0.25">
      <c r="B66" s="108"/>
      <c r="C66" s="89" t="s">
        <v>143</v>
      </c>
      <c r="D66" s="38"/>
      <c r="E66" s="38"/>
      <c r="F66" s="38"/>
      <c r="G66" s="90"/>
      <c r="H66" s="91"/>
      <c r="I66" s="102"/>
      <c r="J66" s="102"/>
    </row>
    <row r="67" spans="1:10" ht="7.5" customHeight="1" x14ac:dyDescent="0.2">
      <c r="A67" s="87"/>
      <c r="B67" s="92"/>
      <c r="D67" s="101"/>
      <c r="G67" s="93"/>
      <c r="H67" s="91"/>
      <c r="I67" s="102"/>
      <c r="J67" s="102"/>
    </row>
    <row r="68" spans="1:10" x14ac:dyDescent="0.2">
      <c r="B68" s="108"/>
      <c r="C68" s="109" t="s">
        <v>184</v>
      </c>
      <c r="D68" s="38"/>
      <c r="E68" s="38"/>
      <c r="F68" s="38"/>
      <c r="G68" s="90"/>
      <c r="H68" s="98"/>
      <c r="I68" s="26">
        <v>0</v>
      </c>
      <c r="J68" s="26">
        <v>0</v>
      </c>
    </row>
    <row r="69" spans="1:10" ht="7.5" customHeight="1" x14ac:dyDescent="0.2">
      <c r="A69" s="87"/>
      <c r="B69" s="92"/>
      <c r="D69" s="101"/>
      <c r="G69" s="93"/>
      <c r="H69" s="91"/>
      <c r="I69" s="102"/>
      <c r="J69" s="102"/>
    </row>
    <row r="70" spans="1:10" ht="14.25" x14ac:dyDescent="0.25">
      <c r="A70" s="87"/>
      <c r="B70" s="103"/>
      <c r="C70" s="104" t="s">
        <v>145</v>
      </c>
      <c r="D70" s="104"/>
      <c r="E70" s="105"/>
      <c r="F70" s="105"/>
      <c r="G70" s="106"/>
      <c r="H70" s="107"/>
      <c r="I70" s="18">
        <f>+I63</f>
        <v>982635.53499999689</v>
      </c>
      <c r="J70" s="18">
        <f>+J63</f>
        <v>811627.95499999984</v>
      </c>
    </row>
    <row r="71" spans="1:10" ht="14.25" x14ac:dyDescent="0.25">
      <c r="A71" s="87"/>
      <c r="B71" s="121"/>
      <c r="C71" s="52"/>
      <c r="D71" s="74" t="s">
        <v>185</v>
      </c>
      <c r="E71" s="122"/>
      <c r="F71" s="122"/>
      <c r="G71" s="123"/>
      <c r="H71" s="98"/>
      <c r="I71" s="22">
        <v>983747.17</v>
      </c>
      <c r="J71" s="22">
        <v>811730.37</v>
      </c>
    </row>
    <row r="72" spans="1:10" ht="14.25" x14ac:dyDescent="0.25">
      <c r="A72" s="87"/>
      <c r="B72" s="124"/>
      <c r="C72" s="125"/>
      <c r="D72" s="126" t="s">
        <v>186</v>
      </c>
      <c r="E72" s="113"/>
      <c r="F72" s="113"/>
      <c r="G72" s="114"/>
      <c r="H72" s="115"/>
      <c r="I72" s="36">
        <v>-1111.6400000000001</v>
      </c>
      <c r="J72" s="36">
        <v>-102.41</v>
      </c>
    </row>
    <row r="73" spans="1:10" ht="14.25" x14ac:dyDescent="0.25">
      <c r="A73" s="87"/>
      <c r="B73" s="111"/>
      <c r="C73" s="112"/>
      <c r="D73" s="112"/>
      <c r="E73" s="113"/>
      <c r="F73" s="113"/>
      <c r="G73" s="114"/>
      <c r="H73" s="115"/>
      <c r="I73" s="115"/>
      <c r="J73" s="115"/>
    </row>
    <row r="76" spans="1:10" x14ac:dyDescent="0.2">
      <c r="I76" s="127"/>
      <c r="J76" s="127"/>
    </row>
    <row r="77" spans="1:10" x14ac:dyDescent="0.2">
      <c r="I77" s="127"/>
      <c r="J77" s="127"/>
    </row>
    <row r="78" spans="1:10" x14ac:dyDescent="0.2">
      <c r="J78" s="127"/>
    </row>
    <row r="80" spans="1:10" x14ac:dyDescent="0.2">
      <c r="I80" s="118"/>
      <c r="J80" s="127"/>
    </row>
    <row r="82" spans="1:1" x14ac:dyDescent="0.2">
      <c r="A82" s="87"/>
    </row>
    <row r="83" spans="1:1" x14ac:dyDescent="0.2">
      <c r="A83" s="87"/>
    </row>
    <row r="84" spans="1:1" x14ac:dyDescent="0.2">
      <c r="A84" s="87"/>
    </row>
    <row r="85" spans="1:1" x14ac:dyDescent="0.2">
      <c r="A85" s="87"/>
    </row>
    <row r="86" spans="1:1" x14ac:dyDescent="0.2">
      <c r="A86" s="87"/>
    </row>
    <row r="87" spans="1:1" x14ac:dyDescent="0.2">
      <c r="A87" s="87"/>
    </row>
    <row r="88" spans="1:1" x14ac:dyDescent="0.2">
      <c r="A88" s="87"/>
    </row>
    <row r="89" spans="1:1" x14ac:dyDescent="0.2">
      <c r="A89" s="87"/>
    </row>
    <row r="90" spans="1:1" x14ac:dyDescent="0.2">
      <c r="A90" s="87"/>
    </row>
    <row r="91" spans="1:1" x14ac:dyDescent="0.2">
      <c r="A91" s="87"/>
    </row>
    <row r="92" spans="1:1" x14ac:dyDescent="0.2">
      <c r="A92" s="87"/>
    </row>
    <row r="93" spans="1:1" x14ac:dyDescent="0.2">
      <c r="A93" s="87"/>
    </row>
  </sheetData>
  <pageMargins left="0.75" right="0.75" top="1" bottom="1" header="0" footer="0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BCE</vt:lpstr>
      <vt:lpstr>PL</vt:lpstr>
      <vt:lpstr>BCE Cons</vt:lpstr>
      <vt:lpstr>PL Cons</vt:lpstr>
      <vt:lpstr>BCE!Área_de_impresión</vt:lpstr>
      <vt:lpstr>'BCE Cons'!Área_de_impresión</vt:lpstr>
      <vt:lpstr>PL!Área_de_impresión</vt:lpstr>
      <vt:lpstr>'PL Cons'!Área_de_impresión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 Palacios</dc:creator>
  <cp:lastModifiedBy>Eduard Palacios</cp:lastModifiedBy>
  <dcterms:created xsi:type="dcterms:W3CDTF">2021-10-29T16:14:09Z</dcterms:created>
  <dcterms:modified xsi:type="dcterms:W3CDTF">2021-10-29T16:18:00Z</dcterms:modified>
</cp:coreProperties>
</file>